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U:\INFORMES CORES WEB\BEH\BEH 2014\2024\07. JULIO\"/>
    </mc:Choice>
  </mc:AlternateContent>
  <xr:revisionPtr revIDLastSave="0" documentId="13_ncr:1_{304103C2-7B5E-41F5-8975-546A884EAB28}" xr6:coauthVersionLast="47" xr6:coauthVersionMax="47" xr10:uidLastSave="{00000000-0000-0000-0000-000000000000}"/>
  <bookViews>
    <workbookView xWindow="-120" yWindow="-120" windowWidth="29040" windowHeight="157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5" l="1"/>
  <c r="D7" i="25"/>
  <c r="B9" i="46" l="1"/>
  <c r="F9" i="46" l="1"/>
  <c r="D9"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<sst xmlns="http://schemas.openxmlformats.org/spreadsheetml/2006/main" count="1870" uniqueCount="695">
  <si>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</si>
  <si>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</si>
  <si>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</si>
  <si>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</si>
  <si>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</si>
  <si>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</si>
  <si>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</si>
  <si>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</si>
  <si>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</si>
  <si>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</si>
  <si>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</si>
  <si>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</si>
  <si>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</si>
  <si>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</si>
  <si>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</si>
  <si>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</si>
  <si>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</si>
  <si>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</si>
  <si>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</si>
  <si>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</si>
  <si>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</si>
  <si>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</si>
  <si>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</si>
  <si>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</si>
  <si>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</si>
  <si>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</si>
  <si>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</si>
  <si>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</si>
  <si>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</si>
  <si>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</si>
  <si>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</si>
  <si>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</si>
  <si>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</si>
  <si>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</si>
  <si>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</si>
  <si>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</si>
  <si>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</si>
  <si>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</si>
  <si>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</si>
  <si>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</si>
  <si>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</si>
  <si>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</si>
  <si>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</si>
  <si>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</si>
  <si>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</si>
  <si>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</si>
  <si>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</si>
  <si>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</si>
  <si>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</si>
  <si>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</si>
  <si>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</si>
  <si>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</si>
  <si>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</si>
  <si>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</si>
  <si>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</si>
  <si>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</si>
  <si>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</si>
  <si>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</si>
  <si>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</si>
  <si>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</si>
  <si>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</si>
  <si>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</si>
  <si>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</si>
  <si>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</si>
  <si>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</si>
  <si>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</si>
  <si>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</si>
  <si>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</si>
  <si>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</si>
  <si>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</si>
  <si>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</si>
  <si>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</si>
  <si>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</si>
  <si>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</si>
  <si>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</si>
  <si>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</si>
  <si>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</si>
  <si>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</si>
  <si>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</si>
  <si>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</si>
  <si>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</si>
  <si>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</si>
  <si>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</si>
  <si>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</si>
  <si>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</si>
  <si>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</si>
  <si>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</si>
  <si>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</si>
  <si>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</si>
  <si>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</si>
  <si>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</si>
  <si>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</si>
  <si>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</si>
  <si>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</si>
  <si>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</si>
  <si>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</si>
  <si>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</si>
  <si>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</si>
  <si>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</si>
  <si>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</si>
  <si>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</si>
  <si>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</si>
  <si>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</si>
  <si>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</si>
  <si>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</si>
  <si>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</si>
  <si>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</si>
  <si>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</si>
  <si>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</si>
  <si>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</si>
  <si>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</si>
  <si>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</si>
  <si>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</si>
  <si>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</si>
  <si>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</si>
  <si>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</si>
  <si>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</si>
  <si>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</si>
  <si>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</si>
  <si>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</si>
  <si>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</si>
  <si>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</si>
  <si>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</si>
  <si>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</si>
  <si>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</si>
  <si>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</si>
  <si>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</si>
  <si>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</si>
  <si>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</si>
  <si>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</si>
  <si>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</si>
  <si>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</si>
  <si>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</si>
  <si>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</si>
  <si>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</si>
  <si>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</si>
  <si>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</si>
  <si>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</si>
  <si>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</si>
  <si>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</si>
  <si>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</si>
  <si>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</si>
  <si>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</si>
  <si>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</si>
  <si>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</si>
  <si>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</si>
  <si>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</si>
  <si>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</si>
  <si>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</si>
  <si>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</si>
  <si>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</si>
  <si>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</si>
  <si>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</si>
  <si>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</si>
  <si>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</si>
  <si>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</si>
  <si>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</si>
  <si>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</si>
  <si>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</si>
  <si>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</si>
  <si>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</si>
  <si>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</si>
  <si>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</si>
  <si>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</si>
  <si>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</si>
  <si>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</si>
  <si>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</si>
  <si>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</si>
  <si>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</si>
  <si>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</si>
  <si>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</si>
  <si>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</si>
  <si>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</si>
  <si>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</si>
  <si>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</si>
  <si>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</si>
  <si>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</si>
  <si>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</si>
  <si>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</si>
  <si>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</si>
  <si>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</si>
  <si>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</si>
  <si>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</si>
  <si>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</si>
  <si>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</si>
  <si>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</si>
  <si>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</si>
  <si>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</si>
  <si>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</si>
  <si>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</si>
  <si>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</si>
  <si>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</si>
  <si>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</si>
  <si>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</si>
  <si>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</si>
  <si>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</si>
  <si>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</si>
  <si>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</si>
  <si>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</si>
  <si>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</si>
  <si>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</si>
  <si>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</si>
  <si>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</si>
  <si>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</si>
  <si>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</si>
  <si>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</si>
  <si>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</si>
  <si>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</si>
  <si>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</si>
  <si>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</si>
  <si>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</si>
  <si>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</si>
  <si>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</si>
  <si>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</si>
  <si>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</si>
  <si>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</si>
  <si>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</si>
  <si>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</si>
  <si>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</si>
  <si>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</si>
  <si>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</si>
  <si>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</si>
  <si>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</si>
  <si>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</si>
  <si>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</si>
  <si>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</si>
  <si>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</si>
  <si>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</si>
  <si>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</si>
  <si>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</si>
  <si>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</si>
  <si>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</si>
  <si>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</si>
  <si>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</si>
  <si>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</si>
  <si>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</si>
  <si>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</si>
  <si>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</si>
  <si>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</si>
  <si>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</si>
  <si>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</si>
  <si>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</si>
  <si>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</si>
  <si>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</si>
  <si>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</si>
  <si>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</si>
  <si>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</si>
  <si>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</si>
  <si>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</si>
  <si>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</si>
  <si>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</si>
  <si>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</si>
  <si>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</si>
  <si>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</si>
  <si>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</si>
  <si>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</si>
  <si>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</si>
  <si>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</si>
  <si>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</si>
  <si>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</si>
  <si>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</si>
  <si>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</si>
  <si>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</si>
  <si>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</si>
  <si>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</si>
  <si>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</si>
  <si>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</si>
  <si>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</si>
  <si>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</si>
  <si>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</si>
  <si>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</si>
  <si>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</si>
  <si>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</si>
  <si>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</si>
  <si>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</si>
  <si>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</si>
  <si>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</si>
  <si>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</si>
  <si>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</si>
  <si>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</si>
  <si>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</si>
  <si>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</si>
  <si>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</si>
  <si>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</si>
  <si>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</si>
  <si>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</si>
  <si>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</si>
  <si>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</si>
  <si>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</si>
  <si>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</si>
  <si>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</si>
  <si>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</si>
  <si>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</si>
  <si>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</si>
  <si>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</si>
  <si>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</si>
  <si>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</si>
  <si>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</si>
  <si>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</si>
  <si>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</si>
  <si>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</si>
  <si>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</si>
  <si>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</si>
  <si>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</si>
  <si>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</si>
  <si>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</si>
  <si>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</si>
  <si>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</si>
  <si>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</si>
  <si>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</si>
  <si>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</si>
  <si>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</si>
  <si>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</si>
  <si>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</si>
  <si>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</si>
  <si>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</si>
  <si>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</si>
  <si>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</si>
  <si>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</si>
  <si>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</si>
  <si>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</si>
  <si>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</si>
  <si>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</si>
  <si>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</si>
  <si>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</si>
  <si>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</si>
  <si>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</si>
  <si>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</si>
  <si>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</si>
  <si>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</si>
  <si>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</si>
  <si>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</si>
  <si>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</si>
  <si>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</si>
  <si>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</si>
  <si>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</si>
  <si>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</si>
  <si>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</si>
  <si>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</si>
  <si>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</si>
  <si>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</si>
  <si>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</si>
  <si>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</si>
  <si>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</si>
  <si>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</si>
  <si>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</si>
  <si>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</si>
  <si>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</si>
  <si>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</si>
  <si>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</si>
  <si>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</si>
  <si>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</si>
  <si>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</si>
  <si>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</si>
  <si>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</si>
  <si>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</si>
  <si>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</si>
  <si>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</si>
  <si>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</si>
  <si>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</si>
  <si>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</si>
  <si>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</si>
  <si>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</si>
  <si>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</si>
  <si>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</si>
  <si>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</si>
  <si>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</si>
  <si>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</si>
  <si>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</si>
  <si>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</si>
  <si>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</si>
  <si>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</si>
  <si>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</si>
  <si>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</si>
  <si>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</si>
  <si>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</si>
  <si>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</si>
  <si>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</si>
  <si>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</si>
  <si>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</si>
  <si>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</si>
  <si>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</si>
  <si>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</si>
  <si>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</si>
  <si>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</si>
  <si>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</si>
  <si>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</si>
  <si>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</si>
  <si>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</si>
  <si>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</si>
  <si>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</si>
  <si>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</si>
  <si>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</si>
  <si>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</si>
  <si>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</si>
  <si>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</si>
  <si>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</si>
  <si>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</si>
  <si>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</si>
  <si>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</si>
  <si>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</si>
  <si>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</si>
  <si>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</si>
  <si>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</si>
  <si>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</si>
  <si>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</si>
  <si>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</si>
  <si>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</si>
  <si>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</si>
  <si>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</si>
  <si>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</si>
  <si>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</si>
  <si>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</si>
  <si>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</si>
  <si>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</si>
  <si>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</si>
  <si>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</si>
  <si>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</si>
  <si>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</si>
  <si>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</si>
  <si>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</si>
  <si>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</si>
  <si>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</si>
  <si>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</si>
  <si>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</si>
  <si>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</si>
  <si>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</si>
  <si>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</si>
  <si>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</si>
  <si>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</si>
  <si>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</si>
  <si>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</si>
  <si>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</si>
  <si>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</si>
  <si>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</si>
  <si>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</si>
  <si>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</si>
  <si>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</si>
  <si>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</si>
  <si>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</si>
  <si>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</si>
  <si>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</si>
  <si>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</si>
  <si>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</si>
  <si>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</si>
  <si>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</si>
  <si>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</si>
  <si>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</si>
  <si>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</si>
  <si>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</si>
  <si>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</si>
  <si>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</si>
  <si>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</si>
  <si>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</si>
  <si>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</si>
  <si>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</si>
  <si>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</si>
  <si>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</si>
  <si>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</si>
  <si>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</si>
  <si>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</si>
  <si>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</si>
  <si>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</si>
  <si>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</si>
  <si>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</si>
  <si>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</si>
  <si>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</si>
  <si>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</si>
  <si>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</si>
  <si>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</si>
  <si>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</si>
  <si>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</si>
  <si>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</si>
  <si>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</si>
  <si>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</si>
  <si>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</si>
  <si>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</si>
  <si>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</si>
  <si>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</si>
  <si>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</si>
  <si>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</si>
  <si>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</si>
  <si>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</si>
  <si>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</si>
  <si>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</si>
  <si>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</si>
  <si>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</si>
  <si>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</si>
  <si>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</si>
  <si>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</si>
  <si>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</si>
  <si>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</si>
  <si>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</si>
  <si>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</si>
  <si>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</si>
  <si>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</si>
  <si>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</si>
  <si>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</si>
  <si>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</si>
  <si>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</si>
  <si>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</si>
  <si>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</si>
  <si>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</si>
  <si>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</si>
  <si>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</si>
  <si>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</si>
  <si>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</si>
  <si>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</si>
  <si>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</si>
  <si>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</si>
  <si>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</si>
  <si>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</si>
  <si>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</si>
  <si>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</si>
  <si>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</si>
  <si>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</si>
  <si>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</si>
  <si>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</si>
  <si>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</si>
  <si>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</si>
  <si>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</si>
  <si>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</si>
  <si>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</si>
  <si>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</si>
  <si>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</si>
  <si>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</si>
  <si>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</si>
  <si>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</si>
  <si>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</si>
  <si>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</si>
  <si>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</si>
  <si>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</si>
  <si>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</si>
  <si>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</si>
  <si>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</si>
  <si>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</si>
  <si>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</si>
  <si>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</si>
  <si>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</si>
  <si>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</si>
  <si>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</si>
  <si>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</si>
  <si>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</si>
  <si>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</si>
  <si>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</si>
  <si>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</si>
  <si>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</si>
  <si>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</si>
  <si>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</si>
  <si>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</si>
  <si>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</si>
  <si>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</si>
  <si>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</si>
  <si>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</si>
  <si>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</si>
  <si>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</si>
  <si>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</si>
  <si>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</si>
  <si>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</si>
  <si>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</si>
  <si>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</si>
  <si>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</si>
  <si>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</si>
  <si>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</si>
  <si>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</si>
  <si>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</si>
  <si>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</si>
  <si>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</si>
  <si>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</si>
  <si>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</si>
  <si>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</si>
  <si>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</si>
  <si>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</si>
  <si>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</si>
  <si>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</si>
  <si>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</si>
  <si>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</si>
  <si>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</si>
  <si>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</si>
  <si>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</si>
  <si>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</si>
  <si>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</si>
  <si>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</si>
  <si>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</si>
  <si>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</si>
  <si>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</si>
  <si>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</si>
  <si>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</si>
  <si>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</si>
  <si>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</si>
  <si>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</si>
  <si>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</si>
  <si>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</si>
  <si>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</si>
  <si>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</si>
  <si>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</si>
  <si>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</si>
  <si>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</si>
  <si>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</si>
  <si>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</si>
  <si>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</si>
  <si>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</si>
  <si>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</si>
  <si>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</si>
  <si>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</si>
  <si>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</si>
  <si>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</si>
  <si>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</si>
  <si>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</si>
  <si>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</si>
  <si>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</si>
  <si>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</si>
  <si>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</si>
  <si>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</si>
  <si>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</si>
  <si>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</si>
  <si>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</si>
  <si>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</si>
  <si>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</si>
  <si>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</si>
  <si>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</si>
  <si>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</si>
  <si>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</si>
  <si>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</si>
  <si>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</si>
  <si>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</si>
  <si>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</si>
  <si>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</si>
  <si>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</si>
  <si>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</si>
  <si>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</si>
  <si>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</si>
  <si>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</si>
  <si>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</si>
  <si>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</si>
  <si>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</si>
  <si>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</si>
  <si>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</si>
  <si>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</si>
  <si>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</si>
  <si>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</si>
  <si>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</si>
  <si>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</si>
  <si>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</si>
  <si>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</si>
  <si>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</si>
  <si>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</si>
  <si>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Indonesia</t>
  </si>
  <si>
    <t>15 Noviembre</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</si>
  <si>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</si>
  <si>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</si>
  <si>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</si>
  <si>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</si>
  <si>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</si>
  <si>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</si>
  <si>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</si>
  <si>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</si>
  <si>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</si>
  <si>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</si>
  <si>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16 Mayo</t>
  </si>
  <si>
    <t>18 Julio</t>
  </si>
  <si>
    <t>Musel</t>
  </si>
  <si>
    <t>Otras salidas***</t>
  </si>
  <si>
    <t>Plantas de regasificación**</t>
  </si>
  <si>
    <t>Portugal GN</t>
  </si>
  <si>
    <t>Andorra</t>
  </si>
  <si>
    <t>Chile</t>
  </si>
  <si>
    <t>Puerto Rico</t>
  </si>
  <si>
    <t>America Central y Sur</t>
  </si>
  <si>
    <t>Otras salidas del sistema**</t>
  </si>
  <si>
    <t>Suiza</t>
  </si>
  <si>
    <t xml:space="preserve">** Otras Salidas: Se incluyen puestas en frío y suministro directo a buques consumidores.                                                                                                                                                                                    </t>
  </si>
  <si>
    <t xml:space="preserve">Nota: Las exportaciones corresponden a GNL salvo en los casos en los que está especificado                   </t>
  </si>
  <si>
    <t>21 Noviembre</t>
  </si>
  <si>
    <t>Kuwait</t>
  </si>
  <si>
    <t>19 Septiembre</t>
  </si>
  <si>
    <t>El % bio en gasolinas y en gasóleos es un porcentaje en masa y no es representativo del cumplimiento del objetivo de incorporación de biocarburantes, que requiere, según la normativa vigente, una metodología más compleja.</t>
  </si>
  <si>
    <t>Arabia Saudí, Argelia, Congo, Emiratos Árabes Unidos, Gabón, Guinea Ecuatorial, Irak, Irán, Kuwait, Libia, Nigeria y Venezuela.</t>
  </si>
  <si>
    <t>Año 2023*</t>
  </si>
  <si>
    <t>Año 2022</t>
  </si>
  <si>
    <t>Tv (%)
2023/2022</t>
  </si>
  <si>
    <t>Bahréin</t>
  </si>
  <si>
    <t>Produccion bruta de refinería</t>
  </si>
  <si>
    <t>jun-24</t>
  </si>
  <si>
    <t>2º 2024</t>
  </si>
  <si>
    <t>(*) Tasa de variación respecto al mismo periodo del año anterior // '- igual que 0,0 / ^ distinto de 0,0</t>
  </si>
  <si>
    <t>Congo</t>
  </si>
  <si>
    <t>jul-24</t>
  </si>
  <si>
    <t>jul-23</t>
  </si>
  <si>
    <t>BOLETÍN ESTADÍSTICO HIDROCARBUROS JULIO 2024</t>
  </si>
  <si>
    <t>16 Enero</t>
  </si>
  <si>
    <t>19 Marzo</t>
  </si>
  <si>
    <t>21 Mayo</t>
  </si>
  <si>
    <t>16 Julio</t>
  </si>
  <si>
    <t>**Tarifa TUR 2: consumo estimado de 12.000 kWh/año hasta 30 de septiembre de 2021 y de 8.000 kWh/año desde 1 de octubre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</si>
</sst>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 numFmtId="187" formatCode="#,##0.00;;&quot;-&quot;"/>
  </numFmts>
  <fonts count="7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32">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68" fontId="27" fillId="2" borderId="2" xfId="7" applyNumberFormat="1" applyFont="1" applyFill="1" applyBorder="1" applyAlignment="1" applyProtection="1">
      <protection locked="0"/>
    </xf>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68" fontId="4" fillId="6" borderId="0" xfId="1" quotePrefix="1" applyNumberFormat="1" applyFill="1" applyAlignment="1">
      <alignment horizontal="right"/>
    </xf>
    <xf numFmtId="0" fontId="22" fillId="2" borderId="0" xfId="1" applyFont="1" applyFill="1" applyAlignment="1">
      <alignment horizontal="right" vertical="top"/>
    </xf>
    <xf numFmtId="177" fontId="31" fillId="6" borderId="0" xfId="0"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applyAlignment="1">
      <alignment horizontal="right"/>
    </xf>
    <xf numFmtId="2" fontId="24" fillId="4" borderId="2" xfId="0" applyNumberFormat="1" applyFont="1" applyFill="1" applyBorder="1"/>
    <xf numFmtId="187" fontId="4" fillId="11" borderId="0" xfId="1" quotePrefix="1" applyNumberFormat="1" applyFill="1" applyAlignment="1">
      <alignment horizontal="right"/>
    </xf>
    <xf numFmtId="187" fontId="4" fillId="2" borderId="0" xfId="1" quotePrefix="1" applyNumberFormat="1" applyFill="1" applyAlignment="1">
      <alignment horizontal="right"/>
    </xf>
    <xf numFmtId="4" fontId="24" fillId="4" borderId="2" xfId="0" applyNumberFormat="1" applyFont="1" applyFill="1" applyBorder="1"/>
    <xf numFmtId="168" fontId="8" fillId="2" borderId="0" xfId="1" quotePrefix="1" applyNumberFormat="1" applyFont="1" applyFill="1" applyAlignment="1">
      <alignment horizontal="right"/>
    </xf>
    <xf numFmtId="0" fontId="22" fillId="2" borderId="0" xfId="1" quotePrefix="1" applyFont="1" applyFill="1"/>
    <xf numFmtId="177" fontId="4" fillId="6" borderId="0" xfId="1" quotePrefix="1" applyNumberFormat="1" applyFill="1" applyAlignment="1">
      <alignment horizontal="right"/>
    </xf>
    <xf numFmtId="4" fontId="16" fillId="2" borderId="0" xfId="0" applyNumberFormat="1" applyFont="1" applyFill="1"/>
    <xf numFmtId="168" fontId="16" fillId="2" borderId="3" xfId="0" applyNumberFormat="1" applyFont="1" applyFill="1" applyBorder="1"/>
    <xf numFmtId="3" fontId="8" fillId="6" borderId="23" xfId="1" quotePrefix="1" applyNumberFormat="1" applyFont="1" applyFill="1" applyBorder="1" applyAlignment="1">
      <alignment horizontal="right"/>
    </xf>
    <xf numFmtId="2" fontId="24" fillId="4" borderId="2" xfId="0" applyNumberFormat="1" applyFont="1" applyFill="1" applyBorder="1" applyAlignment="1">
      <alignment horizontal="right"/>
    </xf>
    <xf numFmtId="173" fontId="27" fillId="2" borderId="2" xfId="7" applyNumberFormat="1" applyFont="1" applyFill="1" applyBorder="1" applyAlignment="1" applyProtection="1">
      <protection locked="0"/>
    </xf>
    <xf numFmtId="173" fontId="13" fillId="5" borderId="0" xfId="0" applyNumberFormat="1" applyFont="1" applyFill="1"/>
    <xf numFmtId="173" fontId="13" fillId="2" borderId="0" xfId="0" applyNumberFormat="1" applyFont="1" applyFill="1"/>
    <xf numFmtId="173" fontId="13" fillId="6" borderId="0" xfId="0" quotePrefix="1" applyNumberFormat="1" applyFont="1" applyFill="1"/>
    <xf numFmtId="173" fontId="31" fillId="5" borderId="0" xfId="0" applyNumberFormat="1" applyFont="1" applyFill="1"/>
    <xf numFmtId="173" fontId="31" fillId="2" borderId="0" xfId="0" applyNumberFormat="1" applyFont="1" applyFill="1"/>
    <xf numFmtId="173" fontId="31" fillId="6" borderId="0" xfId="0" applyNumberFormat="1" applyFont="1" applyFill="1"/>
    <xf numFmtId="173" fontId="17" fillId="2" borderId="2" xfId="0" applyNumberFormat="1" applyFont="1" applyFill="1" applyBorder="1"/>
    <xf numFmtId="168" fontId="17" fillId="2" borderId="2" xfId="0" applyNumberFormat="1" applyFont="1" applyFill="1" applyBorder="1"/>
    <xf numFmtId="0" fontId="24" fillId="8" borderId="0" xfId="0" applyFont="1" applyFill="1"/>
    <xf numFmtId="173" fontId="24" fillId="8" borderId="0" xfId="0" applyNumberFormat="1" applyFont="1" applyFill="1"/>
    <xf numFmtId="175" fontId="17" fillId="6" borderId="23" xfId="0" applyNumberFormat="1" applyFont="1" applyFill="1" applyBorder="1"/>
    <xf numFmtId="173" fontId="17" fillId="6" borderId="12" xfId="0" applyNumberFormat="1" applyFont="1" applyFill="1" applyBorder="1"/>
    <xf numFmtId="3" fontId="17" fillId="9" borderId="24" xfId="0" applyNumberFormat="1" applyFont="1" applyFill="1" applyBorder="1"/>
    <xf numFmtId="173" fontId="17" fillId="9" borderId="12" xfId="0" applyNumberFormat="1" applyFont="1" applyFill="1" applyBorder="1"/>
    <xf numFmtId="0" fontId="4" fillId="2" borderId="3" xfId="1" quotePrefix="1" applyFill="1" applyBorder="1"/>
    <xf numFmtId="4" fontId="4" fillId="11" borderId="3" xfId="1" applyNumberFormat="1" applyFill="1" applyBorder="1" applyAlignment="1">
      <alignment horizontal="right"/>
    </xf>
    <xf numFmtId="4" fontId="4" fillId="2" borderId="7" xfId="1" applyNumberFormat="1" applyFill="1" applyBorder="1" applyAlignment="1">
      <alignment horizontal="right"/>
    </xf>
    <xf numFmtId="4" fontId="4" fillId="2" borderId="9" xfId="1" applyNumberFormat="1" applyFill="1" applyBorder="1" applyAlignment="1">
      <alignment horizontal="right"/>
    </xf>
    <xf numFmtId="4" fontId="4" fillId="2" borderId="11" xfId="1" applyNumberFormat="1" applyFill="1" applyBorder="1" applyAlignment="1">
      <alignment horizontal="right"/>
    </xf>
    <xf numFmtId="16" fontId="4" fillId="2" borderId="0" xfId="1" quotePrefix="1" applyNumberFormat="1" applyFill="1"/>
    <xf numFmtId="0" fontId="31" fillId="2" borderId="0" xfId="0" applyFont="1" applyFill="1" applyAlignment="1">
      <alignment horizontal="left" indent="1"/>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8"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8" fillId="2" borderId="4" xfId="1" quotePrefix="1" applyFont="1" applyFill="1" applyBorder="1" applyAlignment="1">
      <alignment horizontal="center" vertical="center" wrapText="1"/>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21">
    <dxf>
      <numFmt numFmtId="188" formatCode="\^"/>
    </dxf>
    <dxf>
      <numFmt numFmtId="189" formatCode="\^;\^;\^"/>
    </dxf>
    <dxf>
      <numFmt numFmtId="189" formatCode="\^;\^;\^"/>
    </dxf>
    <dxf>
      <numFmt numFmtId="188" formatCode="\^"/>
    </dxf>
    <dxf>
      <numFmt numFmtId="190" formatCode="&quot;-&quot;"/>
    </dxf>
    <dxf>
      <numFmt numFmtId="190" formatCode="&quot;-&quot;"/>
    </dxf>
    <dxf>
      <numFmt numFmtId="189" formatCode="\^;\^;\^"/>
    </dxf>
    <dxf>
      <numFmt numFmtId="189" formatCode="\^;\^;\^"/>
    </dxf>
    <dxf>
      <numFmt numFmtId="189" formatCode="\^;\^;\^"/>
    </dxf>
    <dxf>
      <numFmt numFmtId="189" formatCode="\^;\^;\^"/>
    </dxf>
    <dxf>
      <numFmt numFmtId="190" formatCode="&quot;-&quot;"/>
    </dxf>
    <dxf>
      <numFmt numFmtId="188" formatCode="\^"/>
    </dxf>
    <dxf>
      <numFmt numFmtId="189" formatCode="\^;\^;\^"/>
    </dxf>
    <dxf>
      <numFmt numFmtId="190" formatCode="&quot;-&quot;"/>
    </dxf>
    <dxf>
      <numFmt numFmtId="191" formatCode="&quot;^&quot;"/>
    </dxf>
    <dxf>
      <numFmt numFmtId="188" formatCode="\^"/>
    </dxf>
    <dxf>
      <numFmt numFmtId="188" formatCode="\^"/>
    </dxf>
    <dxf>
      <numFmt numFmtId="191" formatCode="&quot;^&quot;"/>
    </dxf>
    <dxf>
      <numFmt numFmtId="188" formatCode="\^"/>
    </dxf>
    <dxf>
      <numFmt numFmtId="188" formatCode="\^"/>
    </dxf>
    <dxf>
      <numFmt numFmtId="188"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8" formatCode="\^"/>
    </dxf>
    <dxf>
      <numFmt numFmtId="189" formatCode="\^;\^;\^"/>
    </dxf>
    <dxf>
      <numFmt numFmtId="188" formatCode="\^"/>
    </dxf>
    <dxf>
      <numFmt numFmtId="189"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9" formatCode="\^;\^;\^"/>
    </dxf>
    <dxf>
      <numFmt numFmtId="188" formatCode="\^"/>
    </dxf>
    <dxf>
      <numFmt numFmtId="192" formatCode="\^;\^;0"/>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3" formatCode="\^;&quot;^&quot;"/>
    </dxf>
    <dxf>
      <numFmt numFmtId="189" formatCode="\^;\^;\^"/>
    </dxf>
    <dxf>
      <numFmt numFmtId="190" formatCode="&quot;-&quot;"/>
    </dxf>
    <dxf>
      <numFmt numFmtId="188" formatCode="\^"/>
    </dxf>
    <dxf>
      <numFmt numFmtId="183" formatCode="\^;&quot;^&quot;"/>
    </dxf>
    <dxf>
      <numFmt numFmtId="189" formatCode="\^;\^;\^"/>
    </dxf>
    <dxf>
      <numFmt numFmtId="190" formatCode="&quot;-&quot;"/>
    </dxf>
    <dxf>
      <numFmt numFmtId="188"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90" formatCode="&quot;-&quot;"/>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8" formatCode="\^"/>
    </dxf>
    <dxf>
      <numFmt numFmtId="189" formatCode="\^;\^;\^"/>
    </dxf>
    <dxf>
      <numFmt numFmtId="188" formatCode="\^"/>
    </dxf>
    <dxf>
      <numFmt numFmtId="188" formatCode="\^"/>
    </dxf>
    <dxf>
      <numFmt numFmtId="190" formatCode="&quot;-&quot;"/>
    </dxf>
    <dxf>
      <numFmt numFmtId="188" formatCode="\^"/>
    </dxf>
    <dxf>
      <numFmt numFmtId="188" formatCode="\^"/>
    </dxf>
    <dxf>
      <numFmt numFmtId="188" formatCode="\^"/>
    </dxf>
    <dxf>
      <numFmt numFmtId="189" formatCode="\^;\^;\^"/>
    </dxf>
    <dxf>
      <numFmt numFmtId="190" formatCode="&quot;-&quot;"/>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90" formatCode="&quot;-&quot;"/>
    </dxf>
    <dxf>
      <numFmt numFmtId="188" formatCode="\^"/>
    </dxf>
    <dxf>
      <numFmt numFmtId="188" formatCode="\^"/>
    </dxf>
    <dxf>
      <numFmt numFmtId="189" formatCode="\^;\^;\^"/>
    </dxf>
    <dxf>
      <numFmt numFmtId="190" formatCode="&quot;-&quot;"/>
    </dxf>
    <dxf>
      <numFmt numFmtId="189" formatCode="\^;\^;\^"/>
    </dxf>
    <dxf>
      <numFmt numFmtId="190" formatCode="&quot;-&quot;"/>
    </dxf>
    <dxf>
      <numFmt numFmtId="189" formatCode="\^;\^;\^"/>
    </dxf>
    <dxf>
      <numFmt numFmtId="188" formatCode="\^"/>
    </dxf>
    <dxf>
      <numFmt numFmtId="188" formatCode="\^"/>
    </dxf>
    <dxf>
      <numFmt numFmtId="188" formatCode="\^"/>
    </dxf>
    <dxf>
      <numFmt numFmtId="190" formatCode="&quot;-&quot;"/>
    </dxf>
    <dxf>
      <numFmt numFmtId="188" formatCode="\^"/>
    </dxf>
    <dxf>
      <numFmt numFmtId="188" formatCode="\^"/>
    </dxf>
    <dxf>
      <numFmt numFmtId="188" formatCode="\^"/>
    </dxf>
    <dxf>
      <numFmt numFmtId="188" formatCode="\^"/>
    </dxf>
    <dxf>
      <numFmt numFmtId="190" formatCode="&quot;-&quot;"/>
    </dxf>
    <dxf>
      <numFmt numFmtId="190" formatCode="&quot;-&quot;"/>
    </dxf>
    <dxf>
      <numFmt numFmtId="190" formatCode="&quot;-&quot;"/>
    </dxf>
    <dxf>
      <numFmt numFmtId="188" formatCode="\^"/>
    </dxf>
    <dxf>
      <numFmt numFmtId="188" formatCode="\^"/>
    </dxf>
    <dxf>
      <numFmt numFmtId="188" formatCode="\^"/>
    </dxf>
    <dxf>
      <numFmt numFmtId="188" formatCode="\^"/>
    </dxf>
    <dxf>
      <numFmt numFmtId="188" formatCode="\^"/>
    </dxf>
    <dxf>
      <numFmt numFmtId="190" formatCode="&quot;-&quot;"/>
    </dxf>
    <dxf>
      <numFmt numFmtId="188" formatCode="\^"/>
    </dxf>
    <dxf>
      <numFmt numFmtId="189" formatCode="\^;\^;\^"/>
    </dxf>
    <dxf>
      <numFmt numFmtId="188" formatCode="\^"/>
    </dxf>
    <dxf>
      <numFmt numFmtId="190" formatCode="&quot;-&quot;"/>
    </dxf>
    <dxf>
      <numFmt numFmtId="188" formatCode="\^"/>
    </dxf>
    <dxf>
      <numFmt numFmtId="188" formatCode="\^"/>
    </dxf>
    <dxf>
      <numFmt numFmtId="183" formatCode="\^;&quot;^&quot;"/>
    </dxf>
    <dxf>
      <numFmt numFmtId="188" formatCode="\^"/>
    </dxf>
    <dxf>
      <numFmt numFmtId="188" formatCode="\^"/>
    </dxf>
    <dxf>
      <numFmt numFmtId="183" formatCode="\^;&quot;^&quot;"/>
    </dxf>
    <dxf>
      <numFmt numFmtId="188" formatCode="\^"/>
    </dxf>
    <dxf>
      <numFmt numFmtId="188" formatCode="\^"/>
    </dxf>
    <dxf>
      <numFmt numFmtId="190"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L1" sqref="L1"/>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689</v>
      </c>
    </row>
    <row r="3" spans="1:9" ht="15" customHeight="1" x14ac:dyDescent="0.2">
      <c r="A3" s="500">
        <v>45474</v>
      </c>
    </row>
    <row r="4" spans="1:9" ht="15" customHeight="1" x14ac:dyDescent="0.25">
      <c r="A4" s="765" t="s">
        <v>19</v>
      </c>
      <c r="B4" s="765"/>
      <c r="C4" s="765"/>
      <c r="D4" s="765"/>
      <c r="E4" s="765"/>
      <c r="F4" s="765"/>
      <c r="G4" s="765"/>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9" t="s">
        <v>492</v>
      </c>
      <c r="D17" s="209"/>
      <c r="E17" s="209"/>
      <c r="F17" s="209"/>
      <c r="G17" s="209"/>
      <c r="H17" s="209"/>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500</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9" t="s">
        <v>502</v>
      </c>
      <c r="D25" s="209"/>
      <c r="E25" s="209"/>
      <c r="F25" s="209"/>
      <c r="G25" s="8"/>
      <c r="H25" s="8"/>
    </row>
    <row r="26" spans="2:9" ht="15" customHeight="1" x14ac:dyDescent="0.2">
      <c r="C26" s="209" t="s">
        <v>33</v>
      </c>
      <c r="D26" s="209"/>
      <c r="E26" s="209"/>
      <c r="F26" s="209"/>
      <c r="G26" s="8"/>
      <c r="H26" s="8"/>
    </row>
    <row r="27" spans="2:9" ht="15" customHeight="1" x14ac:dyDescent="0.2">
      <c r="C27" s="209" t="s">
        <v>432</v>
      </c>
      <c r="D27" s="209"/>
      <c r="E27" s="209"/>
      <c r="F27" s="209"/>
      <c r="G27" s="209"/>
      <c r="H27" s="209"/>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436</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9" t="s">
        <v>34</v>
      </c>
      <c r="D37" s="209"/>
      <c r="E37" s="209"/>
      <c r="F37" s="209"/>
      <c r="G37" s="209"/>
      <c r="H37" s="8"/>
      <c r="I37" s="8"/>
    </row>
    <row r="38" spans="1:9" ht="15" customHeight="1" x14ac:dyDescent="0.2">
      <c r="A38" s="6"/>
      <c r="C38" s="209" t="s">
        <v>495</v>
      </c>
      <c r="D38" s="209"/>
      <c r="E38" s="209"/>
      <c r="F38" s="209"/>
      <c r="G38" s="209"/>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494</v>
      </c>
      <c r="D44" s="8"/>
      <c r="E44" s="8"/>
      <c r="F44" s="8"/>
      <c r="G44" s="11"/>
    </row>
    <row r="45" spans="1:9" ht="15" customHeight="1" x14ac:dyDescent="0.2">
      <c r="C45" s="8" t="s">
        <v>247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493</v>
      </c>
      <c r="D49" s="8"/>
      <c r="E49" s="8"/>
      <c r="F49" s="8"/>
      <c r="G49" s="8"/>
    </row>
    <row r="50" spans="1:8" ht="15" customHeight="1" x14ac:dyDescent="0.2">
      <c r="B50" s="6"/>
      <c r="C50" s="8" t="s">
        <v>477</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9" t="s">
        <v>22</v>
      </c>
      <c r="D56" s="209"/>
      <c r="E56" s="209"/>
      <c r="F56" s="209"/>
      <c r="G56" s="209"/>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20" t="s">
        <v>617</v>
      </c>
      <c r="D63" s="720"/>
      <c r="E63" s="720"/>
      <c r="F63" s="720"/>
      <c r="G63" s="720"/>
    </row>
    <row r="64" spans="1:8" ht="15" customHeight="1" x14ac:dyDescent="0.2">
      <c r="B64" s="6"/>
      <c r="C64" s="8" t="s">
        <v>360</v>
      </c>
      <c r="D64" s="8"/>
      <c r="E64" s="8"/>
      <c r="F64" s="8"/>
      <c r="G64" s="8"/>
    </row>
    <row r="65" spans="2:9" ht="15" customHeight="1" x14ac:dyDescent="0.2">
      <c r="B65" s="6"/>
      <c r="C65" s="8" t="s">
        <v>622</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486</v>
      </c>
      <c r="D69" s="8"/>
      <c r="E69" s="8"/>
      <c r="F69" s="8"/>
      <c r="G69" s="10"/>
      <c r="H69" s="10"/>
    </row>
    <row r="70" spans="2:9" ht="15" customHeight="1" x14ac:dyDescent="0.2">
      <c r="B70" s="6"/>
      <c r="C70" s="8" t="s">
        <v>18</v>
      </c>
      <c r="D70" s="8"/>
      <c r="E70" s="8"/>
      <c r="F70" s="8"/>
      <c r="G70" s="10"/>
    </row>
    <row r="71" spans="2:9" ht="15" customHeight="1" x14ac:dyDescent="0.2">
      <c r="C71" s="209" t="s">
        <v>497</v>
      </c>
      <c r="D71" s="209"/>
      <c r="E71" s="209"/>
      <c r="F71" s="8"/>
      <c r="G71" s="8"/>
    </row>
    <row r="72" spans="2:9" ht="15" customHeight="1" x14ac:dyDescent="0.2">
      <c r="C72" s="8" t="s">
        <v>496</v>
      </c>
      <c r="D72" s="8"/>
      <c r="E72" s="8"/>
      <c r="F72" s="8"/>
      <c r="G72" s="8"/>
      <c r="H72" s="8"/>
    </row>
    <row r="73" spans="2:9" ht="15" customHeight="1" x14ac:dyDescent="0.2">
      <c r="C73" s="8" t="s">
        <v>338</v>
      </c>
      <c r="D73" s="8"/>
      <c r="E73" s="8"/>
      <c r="F73" s="8"/>
    </row>
    <row r="74" spans="2:9" ht="15" customHeight="1" x14ac:dyDescent="0.2">
      <c r="C74" s="8" t="s">
        <v>518</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9" t="s">
        <v>344</v>
      </c>
      <c r="D79" s="209"/>
      <c r="E79" s="209"/>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9" t="s">
        <v>359</v>
      </c>
      <c r="D84" s="209"/>
      <c r="E84" s="209"/>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498</v>
      </c>
      <c r="D90" s="8"/>
      <c r="E90" s="8"/>
      <c r="F90" s="8"/>
      <c r="G90" s="8"/>
      <c r="H90" s="8"/>
      <c r="I90" s="10"/>
      <c r="J90" s="10"/>
    </row>
    <row r="91" spans="1:10" ht="15" customHeight="1" x14ac:dyDescent="0.2">
      <c r="C91" s="209" t="s">
        <v>499</v>
      </c>
      <c r="D91" s="209"/>
      <c r="E91" s="209"/>
      <c r="F91" s="209"/>
      <c r="G91" s="10"/>
      <c r="H91" s="10"/>
      <c r="I91" s="10"/>
    </row>
    <row r="92" spans="1:10" ht="15" customHeight="1" x14ac:dyDescent="0.2">
      <c r="C92" s="209" t="s">
        <v>40</v>
      </c>
      <c r="D92" s="209"/>
      <c r="E92" s="209"/>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6" t="s">
        <v>504</v>
      </c>
      <c r="B98" s="767"/>
      <c r="C98" s="767"/>
      <c r="D98" s="767"/>
      <c r="E98" s="767"/>
      <c r="F98" s="767"/>
      <c r="G98" s="767"/>
      <c r="H98" s="767"/>
      <c r="I98" s="767"/>
      <c r="J98" s="767"/>
      <c r="K98" s="767"/>
    </row>
    <row r="99" spans="1:11" ht="15" customHeight="1" x14ac:dyDescent="0.2">
      <c r="A99" s="767"/>
      <c r="B99" s="767"/>
      <c r="C99" s="767"/>
      <c r="D99" s="767"/>
      <c r="E99" s="767"/>
      <c r="F99" s="767"/>
      <c r="G99" s="767"/>
      <c r="H99" s="767"/>
      <c r="I99" s="767"/>
      <c r="J99" s="767"/>
      <c r="K99" s="767"/>
    </row>
    <row r="100" spans="1:11" ht="15" customHeight="1" x14ac:dyDescent="0.2">
      <c r="A100" s="767"/>
      <c r="B100" s="767"/>
      <c r="C100" s="767"/>
      <c r="D100" s="767"/>
      <c r="E100" s="767"/>
      <c r="F100" s="767"/>
      <c r="G100" s="767"/>
      <c r="H100" s="767"/>
      <c r="I100" s="767"/>
      <c r="J100" s="767"/>
      <c r="K100" s="767"/>
    </row>
    <row r="101" spans="1:11" ht="15" customHeight="1" x14ac:dyDescent="0.2">
      <c r="A101" s="767"/>
      <c r="B101" s="767"/>
      <c r="C101" s="767"/>
      <c r="D101" s="767"/>
      <c r="E101" s="767"/>
      <c r="F101" s="767"/>
      <c r="G101" s="767"/>
      <c r="H101" s="767"/>
      <c r="I101" s="767"/>
      <c r="J101" s="767"/>
      <c r="K101" s="767"/>
    </row>
    <row r="102" spans="1:11" ht="15" customHeight="1" x14ac:dyDescent="0.2">
      <c r="A102" s="767"/>
      <c r="B102" s="767"/>
      <c r="C102" s="767"/>
      <c r="D102" s="767"/>
      <c r="E102" s="767"/>
      <c r="F102" s="767"/>
      <c r="G102" s="767"/>
      <c r="H102" s="767"/>
      <c r="I102" s="767"/>
      <c r="J102" s="767"/>
      <c r="K102" s="767"/>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5" t="s">
        <v>27</v>
      </c>
      <c r="B1" s="356"/>
      <c r="C1" s="356"/>
      <c r="D1" s="356"/>
      <c r="E1" s="356"/>
      <c r="F1" s="356"/>
      <c r="G1" s="356"/>
      <c r="H1" s="356"/>
    </row>
    <row r="2" spans="1:8" ht="15.75" x14ac:dyDescent="0.25">
      <c r="A2" s="357"/>
      <c r="B2" s="358"/>
      <c r="C2" s="331"/>
      <c r="D2" s="331"/>
      <c r="E2" s="331"/>
      <c r="F2" s="331"/>
      <c r="G2" s="346"/>
      <c r="H2" s="346" t="s">
        <v>151</v>
      </c>
    </row>
    <row r="3" spans="1:8" x14ac:dyDescent="0.2">
      <c r="A3" s="347"/>
      <c r="B3" s="784">
        <f>INDICE!A3</f>
        <v>45474</v>
      </c>
      <c r="C3" s="785"/>
      <c r="D3" s="785" t="s">
        <v>115</v>
      </c>
      <c r="E3" s="785"/>
      <c r="F3" s="785" t="s">
        <v>116</v>
      </c>
      <c r="G3" s="786"/>
      <c r="H3" s="785"/>
    </row>
    <row r="4" spans="1:8" x14ac:dyDescent="0.2">
      <c r="A4" s="348"/>
      <c r="B4" s="349" t="s">
        <v>47</v>
      </c>
      <c r="C4" s="349" t="s">
        <v>417</v>
      </c>
      <c r="D4" s="349" t="s">
        <v>47</v>
      </c>
      <c r="E4" s="349" t="s">
        <v>417</v>
      </c>
      <c r="F4" s="349" t="s">
        <v>47</v>
      </c>
      <c r="G4" s="350" t="s">
        <v>417</v>
      </c>
      <c r="H4" s="350" t="s">
        <v>106</v>
      </c>
    </row>
    <row r="5" spans="1:8" x14ac:dyDescent="0.2">
      <c r="A5" s="351" t="s">
        <v>171</v>
      </c>
      <c r="B5" s="323">
        <v>1880.1291600000011</v>
      </c>
      <c r="C5" s="316">
        <v>-2.0562936435238486</v>
      </c>
      <c r="D5" s="315">
        <v>12758.125600000001</v>
      </c>
      <c r="E5" s="316">
        <v>1.0187369320766677</v>
      </c>
      <c r="F5" s="315">
        <v>21771.642840000004</v>
      </c>
      <c r="G5" s="330">
        <v>-0.55700741696981171</v>
      </c>
      <c r="H5" s="321">
        <v>73.299010556845687</v>
      </c>
    </row>
    <row r="6" spans="1:8" x14ac:dyDescent="0.2">
      <c r="A6" s="351" t="s">
        <v>172</v>
      </c>
      <c r="B6" s="581">
        <v>6.2526699999999993</v>
      </c>
      <c r="C6" s="330">
        <v>671.94409807528484</v>
      </c>
      <c r="D6" s="352">
        <v>20.182719999999996</v>
      </c>
      <c r="E6" s="316">
        <v>688.68942016865822</v>
      </c>
      <c r="F6" s="315">
        <v>24.285129999999999</v>
      </c>
      <c r="G6" s="316">
        <v>60.849660518623949</v>
      </c>
      <c r="H6" s="321">
        <v>8.1761216336597303E-2</v>
      </c>
    </row>
    <row r="7" spans="1:8" x14ac:dyDescent="0.2">
      <c r="A7" s="351" t="s">
        <v>173</v>
      </c>
      <c r="B7" s="338">
        <v>0.35260999999999998</v>
      </c>
      <c r="C7" s="330">
        <v>0</v>
      </c>
      <c r="D7" s="329">
        <v>0.46714999999999995</v>
      </c>
      <c r="E7" s="330">
        <v>2023.409090909091</v>
      </c>
      <c r="F7" s="329">
        <v>0.51379999999999992</v>
      </c>
      <c r="G7" s="316">
        <v>970.41666666666652</v>
      </c>
      <c r="H7" s="581">
        <v>1.7298203861269713E-3</v>
      </c>
    </row>
    <row r="8" spans="1:8" x14ac:dyDescent="0.2">
      <c r="A8" s="362" t="s">
        <v>174</v>
      </c>
      <c r="B8" s="324">
        <v>1886.7344400000011</v>
      </c>
      <c r="C8" s="325">
        <v>-1.7536530446229663</v>
      </c>
      <c r="D8" s="324">
        <v>12778.775470000002</v>
      </c>
      <c r="E8" s="371">
        <v>1.1615685586189057</v>
      </c>
      <c r="F8" s="324">
        <v>21796.441770000005</v>
      </c>
      <c r="G8" s="325">
        <v>-0.51256275475620394</v>
      </c>
      <c r="H8" s="325">
        <v>73.382501593568421</v>
      </c>
    </row>
    <row r="9" spans="1:8" x14ac:dyDescent="0.2">
      <c r="A9" s="351" t="s">
        <v>175</v>
      </c>
      <c r="B9" s="323">
        <v>304.83835999999997</v>
      </c>
      <c r="C9" s="316">
        <v>6.5635069692083254</v>
      </c>
      <c r="D9" s="315">
        <v>2141.1514800000004</v>
      </c>
      <c r="E9" s="316">
        <v>0.72381807844494617</v>
      </c>
      <c r="F9" s="315">
        <v>3641.6874000000003</v>
      </c>
      <c r="G9" s="316">
        <v>-13.434317739831098</v>
      </c>
      <c r="H9" s="321">
        <v>12.260539323514456</v>
      </c>
    </row>
    <row r="10" spans="1:8" x14ac:dyDescent="0.2">
      <c r="A10" s="351" t="s">
        <v>176</v>
      </c>
      <c r="B10" s="323">
        <v>46.52418999999999</v>
      </c>
      <c r="C10" s="316">
        <v>7.6490337448864052</v>
      </c>
      <c r="D10" s="315">
        <v>712.08163999999965</v>
      </c>
      <c r="E10" s="330">
        <v>8.6597872764638151</v>
      </c>
      <c r="F10" s="315">
        <v>1210.8454200000001</v>
      </c>
      <c r="G10" s="330">
        <v>41.207434546779993</v>
      </c>
      <c r="H10" s="321">
        <v>4.076576667895047</v>
      </c>
    </row>
    <row r="11" spans="1:8" x14ac:dyDescent="0.2">
      <c r="A11" s="351" t="s">
        <v>177</v>
      </c>
      <c r="B11" s="323">
        <v>249.29252000000002</v>
      </c>
      <c r="C11" s="316">
        <v>7.8681698047380468</v>
      </c>
      <c r="D11" s="315">
        <v>1732.2880200000002</v>
      </c>
      <c r="E11" s="316">
        <v>-2.550026854761084</v>
      </c>
      <c r="F11" s="315">
        <v>3053.5311799999995</v>
      </c>
      <c r="G11" s="316">
        <v>-14.585403390027238</v>
      </c>
      <c r="H11" s="321">
        <v>10.28038241502208</v>
      </c>
    </row>
    <row r="12" spans="1:8" s="3" customFormat="1" x14ac:dyDescent="0.2">
      <c r="A12" s="353" t="s">
        <v>148</v>
      </c>
      <c r="B12" s="326">
        <v>2487.3895100000013</v>
      </c>
      <c r="C12" s="327">
        <v>0.26556661028560069</v>
      </c>
      <c r="D12" s="326">
        <v>17364.296610000009</v>
      </c>
      <c r="E12" s="327">
        <v>1.0094790169102583</v>
      </c>
      <c r="F12" s="326">
        <v>29702.505770000003</v>
      </c>
      <c r="G12" s="327">
        <v>-2.7678619302532583</v>
      </c>
      <c r="H12" s="327">
        <v>100</v>
      </c>
    </row>
    <row r="13" spans="1:8" x14ac:dyDescent="0.2">
      <c r="A13" s="363" t="s">
        <v>149</v>
      </c>
      <c r="B13" s="328"/>
      <c r="C13" s="328"/>
      <c r="D13" s="328"/>
      <c r="E13" s="328"/>
      <c r="F13" s="328"/>
      <c r="G13" s="328"/>
      <c r="H13" s="328"/>
    </row>
    <row r="14" spans="1:8" s="105" customFormat="1" x14ac:dyDescent="0.2">
      <c r="A14" s="597" t="s">
        <v>178</v>
      </c>
      <c r="B14" s="588">
        <v>115.91891999999997</v>
      </c>
      <c r="C14" s="589">
        <v>-39.001211304519558</v>
      </c>
      <c r="D14" s="590">
        <v>778.51120000000003</v>
      </c>
      <c r="E14" s="589">
        <v>-27.820388632430127</v>
      </c>
      <c r="F14" s="315">
        <v>1629.0558700000001</v>
      </c>
      <c r="G14" s="589">
        <v>-1.9400817503941741</v>
      </c>
      <c r="H14" s="591">
        <v>5.4845738693378925</v>
      </c>
    </row>
    <row r="15" spans="1:8" s="105" customFormat="1" x14ac:dyDescent="0.2">
      <c r="A15" s="598" t="s">
        <v>557</v>
      </c>
      <c r="B15" s="593">
        <v>6.1438916650082405</v>
      </c>
      <c r="C15" s="594"/>
      <c r="D15" s="595">
        <v>6.092220665647238</v>
      </c>
      <c r="E15" s="594"/>
      <c r="F15" s="595">
        <v>7.4739532589313997</v>
      </c>
      <c r="G15" s="594"/>
      <c r="H15" s="596"/>
    </row>
    <row r="16" spans="1:8" s="105" customFormat="1" x14ac:dyDescent="0.2">
      <c r="A16" s="599" t="s">
        <v>423</v>
      </c>
      <c r="B16" s="600">
        <v>141.73706000000001</v>
      </c>
      <c r="C16" s="601">
        <v>7.3847283535808366</v>
      </c>
      <c r="D16" s="602">
        <v>1006.1536000000001</v>
      </c>
      <c r="E16" s="601">
        <v>-5.462708143259932</v>
      </c>
      <c r="F16" s="602">
        <v>1762.49938</v>
      </c>
      <c r="G16" s="601">
        <v>-23.487421876886017</v>
      </c>
      <c r="H16" s="603">
        <v>5.9338407124564956</v>
      </c>
    </row>
    <row r="17" spans="1:22" x14ac:dyDescent="0.2">
      <c r="A17" s="359"/>
      <c r="B17" s="356"/>
      <c r="C17" s="356"/>
      <c r="D17" s="356"/>
      <c r="E17" s="356"/>
      <c r="F17" s="356"/>
      <c r="G17" s="356"/>
      <c r="H17" s="360" t="s">
        <v>220</v>
      </c>
    </row>
    <row r="18" spans="1:22" x14ac:dyDescent="0.2">
      <c r="A18" s="354" t="s">
        <v>475</v>
      </c>
      <c r="B18" s="331"/>
      <c r="C18" s="331"/>
      <c r="D18" s="331"/>
      <c r="E18" s="331"/>
      <c r="F18" s="315"/>
      <c r="G18" s="331"/>
      <c r="H18" s="331"/>
      <c r="I18" s="88"/>
      <c r="J18" s="88"/>
      <c r="K18" s="88"/>
      <c r="L18" s="88"/>
      <c r="M18" s="88"/>
      <c r="N18" s="88"/>
    </row>
    <row r="19" spans="1:22" x14ac:dyDescent="0.2">
      <c r="A19" s="787" t="s">
        <v>424</v>
      </c>
      <c r="B19" s="788"/>
      <c r="C19" s="788"/>
      <c r="D19" s="788"/>
      <c r="E19" s="788"/>
      <c r="F19" s="788"/>
      <c r="G19" s="788"/>
      <c r="H19" s="331"/>
      <c r="I19" s="88"/>
      <c r="J19" s="88"/>
      <c r="K19" s="88"/>
      <c r="L19" s="88"/>
      <c r="M19" s="88"/>
      <c r="N19" s="88"/>
    </row>
    <row r="20" spans="1:22" ht="14.25" x14ac:dyDescent="0.2">
      <c r="A20" s="133" t="s">
        <v>528</v>
      </c>
      <c r="B20" s="361"/>
      <c r="C20" s="361"/>
      <c r="D20" s="361"/>
      <c r="E20" s="361"/>
      <c r="F20" s="361"/>
      <c r="G20" s="361"/>
      <c r="H20" s="361"/>
      <c r="I20" s="88"/>
      <c r="J20" s="88"/>
      <c r="K20" s="88"/>
      <c r="L20" s="88"/>
      <c r="M20" s="88"/>
      <c r="N20" s="88"/>
    </row>
    <row r="21" spans="1:22" x14ac:dyDescent="0.2">
      <c r="A21" s="781" t="s">
        <v>676</v>
      </c>
      <c r="B21" s="781"/>
      <c r="C21" s="781"/>
      <c r="D21" s="781"/>
      <c r="E21" s="781"/>
      <c r="F21" s="781"/>
      <c r="G21" s="781"/>
      <c r="H21" s="781"/>
    </row>
    <row r="22" spans="1:22" x14ac:dyDescent="0.2">
      <c r="A22" s="781"/>
      <c r="B22" s="781"/>
      <c r="C22" s="781"/>
      <c r="D22" s="781"/>
      <c r="E22" s="781"/>
      <c r="F22" s="781"/>
      <c r="G22" s="781"/>
      <c r="H22" s="781"/>
    </row>
    <row r="23" spans="1:22" x14ac:dyDescent="0.2">
      <c r="D23" s="623"/>
      <c r="E23" s="623"/>
      <c r="F23" s="623"/>
      <c r="G23" s="623"/>
      <c r="H23" s="623"/>
      <c r="I23" s="623"/>
      <c r="J23" s="623"/>
      <c r="K23" s="623"/>
      <c r="L23" s="623"/>
      <c r="M23" s="623"/>
      <c r="N23" s="623"/>
      <c r="O23" s="623"/>
      <c r="P23" s="623"/>
      <c r="Q23" s="623"/>
      <c r="R23" s="623"/>
      <c r="S23" s="623"/>
      <c r="T23" s="623"/>
      <c r="U23" s="623"/>
      <c r="V23" s="623"/>
    </row>
    <row r="24" spans="1:22" x14ac:dyDescent="0.2">
      <c r="B24" s="81" t="s">
        <v>365</v>
      </c>
    </row>
    <row r="32" spans="1:22" x14ac:dyDescent="0.2">
      <c r="C32" s="81" t="s">
        <v>365</v>
      </c>
    </row>
  </sheetData>
  <mergeCells count="5">
    <mergeCell ref="B3:C3"/>
    <mergeCell ref="D3:E3"/>
    <mergeCell ref="F3:H3"/>
    <mergeCell ref="A19:G19"/>
    <mergeCell ref="A21:H22"/>
  </mergeCells>
  <conditionalFormatting sqref="B6">
    <cfRule type="cellIs" dxfId="196" priority="35" operator="between">
      <formula>0</formula>
      <formula>0.5</formula>
    </cfRule>
    <cfRule type="cellIs" dxfId="195" priority="36" operator="between">
      <formula>0</formula>
      <formula>0.49</formula>
    </cfRule>
  </conditionalFormatting>
  <conditionalFormatting sqref="B7:F7">
    <cfRule type="cellIs" dxfId="194" priority="1" operator="equal">
      <formula>0</formula>
    </cfRule>
    <cfRule type="cellIs" dxfId="193" priority="2" operator="between">
      <formula>0</formula>
      <formula>0.5</formula>
    </cfRule>
  </conditionalFormatting>
  <conditionalFormatting sqref="D6">
    <cfRule type="cellIs" dxfId="192" priority="33" operator="between">
      <formula>0</formula>
      <formula>0.5</formula>
    </cfRule>
    <cfRule type="cellIs" dxfId="191" priority="34" operator="between">
      <formula>0</formula>
      <formula>0.49</formula>
    </cfRule>
  </conditionalFormatting>
  <conditionalFormatting sqref="E8">
    <cfRule type="cellIs" dxfId="190" priority="15" operator="between">
      <formula>-0.04999999</formula>
      <formula>-0.00000001</formula>
    </cfRule>
  </conditionalFormatting>
  <conditionalFormatting sqref="E10">
    <cfRule type="cellIs" dxfId="189" priority="5" operator="equal">
      <formula>0</formula>
    </cfRule>
    <cfRule type="cellIs" dxfId="188" priority="6" operator="between">
      <formula>-0.5</formula>
      <formula>0.5</formula>
    </cfRule>
  </conditionalFormatting>
  <conditionalFormatting sqref="G10">
    <cfRule type="cellIs" dxfId="187" priority="3" operator="equal">
      <formula>0</formula>
    </cfRule>
    <cfRule type="cellIs" dxfId="186" priority="4" operator="between">
      <formula>-0.5</formula>
      <formula>0.5</formula>
    </cfRule>
  </conditionalFormatting>
  <conditionalFormatting sqref="H7">
    <cfRule type="cellIs" dxfId="185" priority="11" operator="between">
      <formula>0</formula>
      <formula>0.5</formula>
    </cfRule>
    <cfRule type="cellIs" dxfId="184"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425</v>
      </c>
    </row>
    <row r="2" spans="1:10" ht="15.75" x14ac:dyDescent="0.25">
      <c r="A2" s="2"/>
      <c r="J2" s="79" t="s">
        <v>151</v>
      </c>
    </row>
    <row r="3" spans="1:10" ht="14.1" customHeight="1" x14ac:dyDescent="0.2">
      <c r="A3" s="90" t="s">
        <v>512</v>
      </c>
      <c r="B3" s="782">
        <f>INDICE!A3</f>
        <v>45474</v>
      </c>
      <c r="C3" s="782"/>
      <c r="D3" s="782">
        <f>INDICE!C3</f>
        <v>0</v>
      </c>
      <c r="E3" s="782"/>
      <c r="F3" s="91"/>
      <c r="G3" s="783" t="s">
        <v>116</v>
      </c>
      <c r="H3" s="783"/>
      <c r="I3" s="783"/>
      <c r="J3" s="783"/>
    </row>
    <row r="4" spans="1:10" x14ac:dyDescent="0.2">
      <c r="A4" s="92"/>
      <c r="B4" s="93" t="s">
        <v>179</v>
      </c>
      <c r="C4" s="93" t="s">
        <v>180</v>
      </c>
      <c r="D4" s="93" t="s">
        <v>181</v>
      </c>
      <c r="E4" s="93" t="s">
        <v>182</v>
      </c>
      <c r="F4" s="93"/>
      <c r="G4" s="93" t="s">
        <v>179</v>
      </c>
      <c r="H4" s="93" t="s">
        <v>180</v>
      </c>
      <c r="I4" s="93" t="s">
        <v>181</v>
      </c>
      <c r="J4" s="93" t="s">
        <v>182</v>
      </c>
    </row>
    <row r="5" spans="1:10" x14ac:dyDescent="0.2">
      <c r="A5" s="364" t="s">
        <v>153</v>
      </c>
      <c r="B5" s="94">
        <v>305.93464000000006</v>
      </c>
      <c r="C5" s="94">
        <v>54.095520000000015</v>
      </c>
      <c r="D5" s="94">
        <v>2.3388800000000001</v>
      </c>
      <c r="E5" s="340">
        <v>362.3690400000001</v>
      </c>
      <c r="F5" s="94"/>
      <c r="G5" s="94">
        <v>3473.1707400000028</v>
      </c>
      <c r="H5" s="94">
        <v>644.01080999999965</v>
      </c>
      <c r="I5" s="94">
        <v>61.778930000000038</v>
      </c>
      <c r="J5" s="340">
        <v>4178.9604800000025</v>
      </c>
    </row>
    <row r="6" spans="1:10" x14ac:dyDescent="0.2">
      <c r="A6" s="365" t="s">
        <v>154</v>
      </c>
      <c r="B6" s="96">
        <v>72.947129999999987</v>
      </c>
      <c r="C6" s="96">
        <v>21.90757</v>
      </c>
      <c r="D6" s="96">
        <v>2.0170300000000001</v>
      </c>
      <c r="E6" s="342">
        <v>96.871729999999985</v>
      </c>
      <c r="F6" s="96"/>
      <c r="G6" s="96">
        <v>795.32536999999991</v>
      </c>
      <c r="H6" s="96">
        <v>248.79162000000017</v>
      </c>
      <c r="I6" s="96">
        <v>80.793759999999978</v>
      </c>
      <c r="J6" s="342">
        <v>1124.91075</v>
      </c>
    </row>
    <row r="7" spans="1:10" x14ac:dyDescent="0.2">
      <c r="A7" s="365" t="s">
        <v>155</v>
      </c>
      <c r="B7" s="96">
        <v>35.05556</v>
      </c>
      <c r="C7" s="96">
        <v>5.8238899999999996</v>
      </c>
      <c r="D7" s="96">
        <v>1.5783400000000001</v>
      </c>
      <c r="E7" s="342">
        <v>42.457789999999996</v>
      </c>
      <c r="F7" s="96"/>
      <c r="G7" s="96">
        <v>392.34184000000016</v>
      </c>
      <c r="H7" s="96">
        <v>70.580980000000025</v>
      </c>
      <c r="I7" s="96">
        <v>34.217169999999996</v>
      </c>
      <c r="J7" s="342">
        <v>497.13999000000018</v>
      </c>
    </row>
    <row r="8" spans="1:10" x14ac:dyDescent="0.2">
      <c r="A8" s="365" t="s">
        <v>156</v>
      </c>
      <c r="B8" s="96">
        <v>38.900199999999998</v>
      </c>
      <c r="C8" s="96">
        <v>3.4759000000000002</v>
      </c>
      <c r="D8" s="96">
        <v>14.62504</v>
      </c>
      <c r="E8" s="342">
        <v>57.001139999999999</v>
      </c>
      <c r="F8" s="96"/>
      <c r="G8" s="96">
        <v>355.3315399999999</v>
      </c>
      <c r="H8" s="96">
        <v>41.712039999999988</v>
      </c>
      <c r="I8" s="96">
        <v>149.69261</v>
      </c>
      <c r="J8" s="342">
        <v>546.73618999999985</v>
      </c>
    </row>
    <row r="9" spans="1:10" x14ac:dyDescent="0.2">
      <c r="A9" s="365" t="s">
        <v>157</v>
      </c>
      <c r="B9" s="96">
        <v>55.532150000000009</v>
      </c>
      <c r="C9" s="96">
        <v>0</v>
      </c>
      <c r="D9" s="96">
        <v>0</v>
      </c>
      <c r="E9" s="342">
        <v>55.532150000000009</v>
      </c>
      <c r="F9" s="96"/>
      <c r="G9" s="96">
        <v>656.98353000000031</v>
      </c>
      <c r="H9" s="96">
        <v>0</v>
      </c>
      <c r="I9" s="96">
        <v>2.3080100000000003</v>
      </c>
      <c r="J9" s="342">
        <v>659.29154000000028</v>
      </c>
    </row>
    <row r="10" spans="1:10" x14ac:dyDescent="0.2">
      <c r="A10" s="365" t="s">
        <v>158</v>
      </c>
      <c r="B10" s="96">
        <v>26.099859999999996</v>
      </c>
      <c r="C10" s="96">
        <v>4.0874799999999993</v>
      </c>
      <c r="D10" s="96">
        <v>0.11199000000000001</v>
      </c>
      <c r="E10" s="342">
        <v>30.299329999999994</v>
      </c>
      <c r="F10" s="96"/>
      <c r="G10" s="96">
        <v>286.06173999999999</v>
      </c>
      <c r="H10" s="96">
        <v>51.870429999999963</v>
      </c>
      <c r="I10" s="96">
        <v>2.3800300000000001</v>
      </c>
      <c r="J10" s="342">
        <v>340.3121999999999</v>
      </c>
    </row>
    <row r="11" spans="1:10" x14ac:dyDescent="0.2">
      <c r="A11" s="365" t="s">
        <v>159</v>
      </c>
      <c r="B11" s="96">
        <v>151.02433000000002</v>
      </c>
      <c r="C11" s="96">
        <v>52.127659999999992</v>
      </c>
      <c r="D11" s="96">
        <v>3.9547200000000005</v>
      </c>
      <c r="E11" s="342">
        <v>207.10671000000002</v>
      </c>
      <c r="F11" s="96"/>
      <c r="G11" s="96">
        <v>1674.359189999999</v>
      </c>
      <c r="H11" s="96">
        <v>558.12161999999967</v>
      </c>
      <c r="I11" s="96">
        <v>168.09794999999994</v>
      </c>
      <c r="J11" s="342">
        <v>2400.5787599999985</v>
      </c>
    </row>
    <row r="12" spans="1:10" x14ac:dyDescent="0.2">
      <c r="A12" s="365" t="s">
        <v>508</v>
      </c>
      <c r="B12" s="96">
        <v>103.34486</v>
      </c>
      <c r="C12" s="96">
        <v>33.999480000000005</v>
      </c>
      <c r="D12" s="96">
        <v>2.4123099999999993</v>
      </c>
      <c r="E12" s="342">
        <v>139.75664999999998</v>
      </c>
      <c r="F12" s="96"/>
      <c r="G12" s="96">
        <v>1230.3879300000006</v>
      </c>
      <c r="H12" s="96">
        <v>448.20028000000002</v>
      </c>
      <c r="I12" s="96">
        <v>132.98980999999992</v>
      </c>
      <c r="J12" s="342">
        <v>1811.5780200000004</v>
      </c>
    </row>
    <row r="13" spans="1:10" x14ac:dyDescent="0.2">
      <c r="A13" s="365" t="s">
        <v>160</v>
      </c>
      <c r="B13" s="96">
        <v>298.86021</v>
      </c>
      <c r="C13" s="96">
        <v>31.071499999999993</v>
      </c>
      <c r="D13" s="96">
        <v>3.0665500000000003</v>
      </c>
      <c r="E13" s="342">
        <v>332.99826000000002</v>
      </c>
      <c r="F13" s="96"/>
      <c r="G13" s="96">
        <v>3618.9239000000002</v>
      </c>
      <c r="H13" s="96">
        <v>429.17615000000029</v>
      </c>
      <c r="I13" s="96">
        <v>86.657190000000014</v>
      </c>
      <c r="J13" s="342">
        <v>4134.7572400000008</v>
      </c>
    </row>
    <row r="14" spans="1:10" x14ac:dyDescent="0.2">
      <c r="A14" s="365" t="s">
        <v>161</v>
      </c>
      <c r="B14" s="96">
        <v>1.1441199999999996</v>
      </c>
      <c r="C14" s="96">
        <v>0</v>
      </c>
      <c r="D14" s="96">
        <v>2.7100000000000003E-2</v>
      </c>
      <c r="E14" s="342">
        <v>1.1712199999999995</v>
      </c>
      <c r="F14" s="96"/>
      <c r="G14" s="96">
        <v>12.301740000000001</v>
      </c>
      <c r="H14" s="96">
        <v>0</v>
      </c>
      <c r="I14" s="96">
        <v>0.38239999999999996</v>
      </c>
      <c r="J14" s="342">
        <v>12.684140000000001</v>
      </c>
    </row>
    <row r="15" spans="1:10" x14ac:dyDescent="0.2">
      <c r="A15" s="365" t="s">
        <v>162</v>
      </c>
      <c r="B15" s="96">
        <v>186.11480999999992</v>
      </c>
      <c r="C15" s="96">
        <v>17.536730000000002</v>
      </c>
      <c r="D15" s="96">
        <v>1.6927500000000004</v>
      </c>
      <c r="E15" s="342">
        <v>205.34428999999992</v>
      </c>
      <c r="F15" s="96"/>
      <c r="G15" s="96">
        <v>1985.659870000002</v>
      </c>
      <c r="H15" s="96">
        <v>207.57808000000003</v>
      </c>
      <c r="I15" s="96">
        <v>38.67493000000001</v>
      </c>
      <c r="J15" s="342">
        <v>2231.9128800000021</v>
      </c>
    </row>
    <row r="16" spans="1:10" x14ac:dyDescent="0.2">
      <c r="A16" s="365" t="s">
        <v>163</v>
      </c>
      <c r="B16" s="96">
        <v>57.544879999999992</v>
      </c>
      <c r="C16" s="96">
        <v>12.92905</v>
      </c>
      <c r="D16" s="96">
        <v>0.29537000000000002</v>
      </c>
      <c r="E16" s="342">
        <v>70.769300000000001</v>
      </c>
      <c r="F16" s="96"/>
      <c r="G16" s="96">
        <v>703.0740199999999</v>
      </c>
      <c r="H16" s="96">
        <v>143.57541000000001</v>
      </c>
      <c r="I16" s="96">
        <v>13.608550000000001</v>
      </c>
      <c r="J16" s="342">
        <v>860.25797999999998</v>
      </c>
    </row>
    <row r="17" spans="1:10" x14ac:dyDescent="0.2">
      <c r="A17" s="365" t="s">
        <v>164</v>
      </c>
      <c r="B17" s="96">
        <v>117.46231</v>
      </c>
      <c r="C17" s="96">
        <v>22.166970000000003</v>
      </c>
      <c r="D17" s="96">
        <v>7.1050500000000003</v>
      </c>
      <c r="E17" s="342">
        <v>146.73433</v>
      </c>
      <c r="F17" s="96"/>
      <c r="G17" s="96">
        <v>1305.6681199999994</v>
      </c>
      <c r="H17" s="96">
        <v>252.96225000000001</v>
      </c>
      <c r="I17" s="96">
        <v>187.90168999999977</v>
      </c>
      <c r="J17" s="342">
        <v>1746.5320599999991</v>
      </c>
    </row>
    <row r="18" spans="1:10" x14ac:dyDescent="0.2">
      <c r="A18" s="365" t="s">
        <v>165</v>
      </c>
      <c r="B18" s="96">
        <v>11.882479999999999</v>
      </c>
      <c r="C18" s="96">
        <v>3.1267300000000007</v>
      </c>
      <c r="D18" s="96">
        <v>0.46759000000000001</v>
      </c>
      <c r="E18" s="342">
        <v>15.476799999999999</v>
      </c>
      <c r="F18" s="96"/>
      <c r="G18" s="96">
        <v>154.95943</v>
      </c>
      <c r="H18" s="96">
        <v>38.78575</v>
      </c>
      <c r="I18" s="96">
        <v>16.624239999999997</v>
      </c>
      <c r="J18" s="342">
        <v>210.36941999999999</v>
      </c>
    </row>
    <row r="19" spans="1:10" x14ac:dyDescent="0.2">
      <c r="A19" s="365" t="s">
        <v>166</v>
      </c>
      <c r="B19" s="96">
        <v>148.65371000000002</v>
      </c>
      <c r="C19" s="96">
        <v>8.8393700000000006</v>
      </c>
      <c r="D19" s="96">
        <v>4.15299</v>
      </c>
      <c r="E19" s="342">
        <v>161.64607000000001</v>
      </c>
      <c r="F19" s="96"/>
      <c r="G19" s="96">
        <v>1817.7533799999994</v>
      </c>
      <c r="H19" s="96">
        <v>126.77959999999999</v>
      </c>
      <c r="I19" s="96">
        <v>158.92601000000002</v>
      </c>
      <c r="J19" s="342">
        <v>2103.4589899999996</v>
      </c>
    </row>
    <row r="20" spans="1:10" x14ac:dyDescent="0.2">
      <c r="A20" s="365" t="s">
        <v>167</v>
      </c>
      <c r="B20" s="96">
        <v>1.3945699999999999</v>
      </c>
      <c r="C20" s="96">
        <v>0</v>
      </c>
      <c r="D20" s="96">
        <v>0</v>
      </c>
      <c r="E20" s="342">
        <v>1.3945699999999999</v>
      </c>
      <c r="F20" s="96"/>
      <c r="G20" s="96">
        <v>13.280229999999996</v>
      </c>
      <c r="H20" s="96">
        <v>0</v>
      </c>
      <c r="I20" s="96">
        <v>0</v>
      </c>
      <c r="J20" s="342">
        <v>13.280229999999996</v>
      </c>
    </row>
    <row r="21" spans="1:10" x14ac:dyDescent="0.2">
      <c r="A21" s="365" t="s">
        <v>168</v>
      </c>
      <c r="B21" s="96">
        <v>82.17322999999999</v>
      </c>
      <c r="C21" s="96">
        <v>12.677170000000002</v>
      </c>
      <c r="D21" s="96">
        <v>0.37668000000000001</v>
      </c>
      <c r="E21" s="342">
        <v>95.227079999999987</v>
      </c>
      <c r="F21" s="96"/>
      <c r="G21" s="96">
        <v>966.69568999999979</v>
      </c>
      <c r="H21" s="96">
        <v>142.11655999999999</v>
      </c>
      <c r="I21" s="96">
        <v>8.0568600000000021</v>
      </c>
      <c r="J21" s="342">
        <v>1116.8691099999996</v>
      </c>
    </row>
    <row r="22" spans="1:10" x14ac:dyDescent="0.2">
      <c r="A22" s="365" t="s">
        <v>169</v>
      </c>
      <c r="B22" s="96">
        <v>44.792660000000005</v>
      </c>
      <c r="C22" s="96">
        <v>7.3855699999999995</v>
      </c>
      <c r="D22" s="96">
        <v>0.22378999999999999</v>
      </c>
      <c r="E22" s="342">
        <v>52.402020000000007</v>
      </c>
      <c r="F22" s="96"/>
      <c r="G22" s="96">
        <v>582.33913000000018</v>
      </c>
      <c r="H22" s="96">
        <v>87.095760000000013</v>
      </c>
      <c r="I22" s="96">
        <v>11.325089999999999</v>
      </c>
      <c r="J22" s="342">
        <v>680.75998000000027</v>
      </c>
    </row>
    <row r="23" spans="1:10" x14ac:dyDescent="0.2">
      <c r="A23" s="366" t="s">
        <v>170</v>
      </c>
      <c r="B23" s="96">
        <v>141.26745</v>
      </c>
      <c r="C23" s="96">
        <v>13.587770000000003</v>
      </c>
      <c r="D23" s="96">
        <v>2.0780100000000004</v>
      </c>
      <c r="E23" s="342">
        <v>156.93323000000001</v>
      </c>
      <c r="F23" s="96"/>
      <c r="G23" s="96">
        <v>1747.0254500000003</v>
      </c>
      <c r="H23" s="96">
        <v>150.33006000000006</v>
      </c>
      <c r="I23" s="96">
        <v>56.430190000000017</v>
      </c>
      <c r="J23" s="342">
        <v>1953.7857000000004</v>
      </c>
    </row>
    <row r="24" spans="1:10" x14ac:dyDescent="0.2">
      <c r="A24" s="367" t="s">
        <v>426</v>
      </c>
      <c r="B24" s="100">
        <v>1880.1291600000006</v>
      </c>
      <c r="C24" s="100">
        <v>304.83835999999991</v>
      </c>
      <c r="D24" s="100">
        <v>46.524190000000004</v>
      </c>
      <c r="E24" s="100">
        <v>2231.4917100000007</v>
      </c>
      <c r="F24" s="100"/>
      <c r="G24" s="100">
        <v>21771.642840000051</v>
      </c>
      <c r="H24" s="100">
        <v>3641.6873999999907</v>
      </c>
      <c r="I24" s="100">
        <v>1210.8454200000017</v>
      </c>
      <c r="J24" s="100">
        <v>26624.175660000044</v>
      </c>
    </row>
    <row r="25" spans="1:10" x14ac:dyDescent="0.2">
      <c r="J25" s="79" t="s">
        <v>220</v>
      </c>
    </row>
    <row r="26" spans="1:10" x14ac:dyDescent="0.2">
      <c r="A26" s="344" t="s">
        <v>545</v>
      </c>
      <c r="G26" s="58"/>
      <c r="H26" s="58"/>
      <c r="I26" s="58"/>
      <c r="J26" s="58"/>
    </row>
    <row r="27" spans="1:10" x14ac:dyDescent="0.2">
      <c r="A27" s="101" t="s">
        <v>221</v>
      </c>
      <c r="G27" s="58"/>
      <c r="H27" s="58"/>
      <c r="I27" s="58"/>
      <c r="J27" s="58"/>
    </row>
    <row r="28" spans="1:10" ht="18" x14ac:dyDescent="0.25">
      <c r="A28" s="102"/>
      <c r="E28" s="789"/>
      <c r="F28" s="789"/>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83" priority="1" stopIfTrue="1" operator="equal">
      <formula>0</formula>
    </cfRule>
  </conditionalFormatting>
  <conditionalFormatting sqref="B6:J23">
    <cfRule type="cellIs" dxfId="182" priority="2" operator="between">
      <formula>0</formula>
      <formula>0.5</formula>
    </cfRule>
    <cfRule type="cellIs" dxfId="181"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90" t="s">
        <v>28</v>
      </c>
      <c r="B1" s="790"/>
      <c r="C1" s="790"/>
      <c r="D1" s="106"/>
      <c r="E1" s="106"/>
      <c r="F1" s="106"/>
      <c r="G1" s="106"/>
      <c r="H1" s="107"/>
    </row>
    <row r="2" spans="1:65" ht="14.1" customHeight="1" x14ac:dyDescent="0.2">
      <c r="A2" s="791"/>
      <c r="B2" s="791"/>
      <c r="C2" s="791"/>
      <c r="D2" s="109"/>
      <c r="E2" s="109"/>
      <c r="F2" s="109"/>
      <c r="H2" s="79" t="s">
        <v>151</v>
      </c>
    </row>
    <row r="3" spans="1:65" s="81" customFormat="1" ht="12.75" x14ac:dyDescent="0.2">
      <c r="A3" s="70"/>
      <c r="B3" s="778">
        <f>INDICE!A3</f>
        <v>45474</v>
      </c>
      <c r="C3" s="779"/>
      <c r="D3" s="779" t="s">
        <v>115</v>
      </c>
      <c r="E3" s="779"/>
      <c r="F3" s="779" t="s">
        <v>116</v>
      </c>
      <c r="G3" s="779"/>
      <c r="H3" s="779"/>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6">
        <v>594.63025000000073</v>
      </c>
      <c r="C5" s="111">
        <v>7.5824976559121362</v>
      </c>
      <c r="D5" s="110">
        <v>3513.9970400000011</v>
      </c>
      <c r="E5" s="111">
        <v>8.0158852708769572</v>
      </c>
      <c r="F5" s="110">
        <v>6004.989480000002</v>
      </c>
      <c r="G5" s="111">
        <v>6.5013734551142068</v>
      </c>
      <c r="H5" s="373">
        <v>21.345656236035715</v>
      </c>
    </row>
    <row r="6" spans="1:65" ht="14.1" customHeight="1" x14ac:dyDescent="0.2">
      <c r="A6" s="107" t="s">
        <v>184</v>
      </c>
      <c r="B6" s="377">
        <v>32.84826000000001</v>
      </c>
      <c r="C6" s="330">
        <v>4.5978025337253969</v>
      </c>
      <c r="D6" s="112">
        <v>193.13498999999993</v>
      </c>
      <c r="E6" s="113">
        <v>6.2648594606100865</v>
      </c>
      <c r="F6" s="112">
        <v>330.6277199999999</v>
      </c>
      <c r="G6" s="114">
        <v>3.9496060857171034</v>
      </c>
      <c r="H6" s="374">
        <v>1.17526694704955</v>
      </c>
    </row>
    <row r="7" spans="1:65" ht="14.1" customHeight="1" x14ac:dyDescent="0.2">
      <c r="A7" s="107" t="s">
        <v>574</v>
      </c>
      <c r="B7" s="342">
        <v>1.1689999999999999E-2</v>
      </c>
      <c r="C7" s="113">
        <v>195.20202020202021</v>
      </c>
      <c r="D7" s="96">
        <v>7.9079999999999998E-2</v>
      </c>
      <c r="E7" s="113">
        <v>-6.5689981096408498</v>
      </c>
      <c r="F7" s="96">
        <v>7.9079999999999998E-2</v>
      </c>
      <c r="G7" s="113">
        <v>-14.526588845655006</v>
      </c>
      <c r="H7" s="342">
        <v>2.8110199039777564E-4</v>
      </c>
    </row>
    <row r="8" spans="1:65" ht="14.1" customHeight="1" x14ac:dyDescent="0.2">
      <c r="A8" s="369" t="s">
        <v>185</v>
      </c>
      <c r="B8" s="370">
        <v>627.49020000000064</v>
      </c>
      <c r="C8" s="371">
        <v>7.4233042123469737</v>
      </c>
      <c r="D8" s="370">
        <v>3707.2111100000006</v>
      </c>
      <c r="E8" s="371">
        <v>7.9228791797876816</v>
      </c>
      <c r="F8" s="370">
        <v>6335.6962800000019</v>
      </c>
      <c r="G8" s="372">
        <v>6.364789148213899</v>
      </c>
      <c r="H8" s="372">
        <v>22.521204285075662</v>
      </c>
    </row>
    <row r="9" spans="1:65" ht="14.1" customHeight="1" x14ac:dyDescent="0.2">
      <c r="A9" s="107" t="s">
        <v>171</v>
      </c>
      <c r="B9" s="377">
        <v>1880.1291600000011</v>
      </c>
      <c r="C9" s="113">
        <v>-2.0562936435238486</v>
      </c>
      <c r="D9" s="112">
        <v>12758.125600000001</v>
      </c>
      <c r="E9" s="113">
        <v>1.0187369320766677</v>
      </c>
      <c r="F9" s="112">
        <v>21771.642840000004</v>
      </c>
      <c r="G9" s="114">
        <v>-0.55700741696981171</v>
      </c>
      <c r="H9" s="374">
        <v>77.390644114232188</v>
      </c>
    </row>
    <row r="10" spans="1:65" ht="14.1" customHeight="1" x14ac:dyDescent="0.2">
      <c r="A10" s="107" t="s">
        <v>575</v>
      </c>
      <c r="B10" s="342">
        <v>6.6052799999999987</v>
      </c>
      <c r="C10" s="113">
        <v>715.47673428067003</v>
      </c>
      <c r="D10" s="96">
        <v>20.64987</v>
      </c>
      <c r="E10" s="113">
        <v>700.06625287676957</v>
      </c>
      <c r="F10" s="112">
        <v>24.798929999999995</v>
      </c>
      <c r="G10" s="114">
        <v>63.732212335509701</v>
      </c>
      <c r="H10" s="321">
        <v>8.8151600692148571E-2</v>
      </c>
    </row>
    <row r="11" spans="1:65" ht="14.1" customHeight="1" x14ac:dyDescent="0.2">
      <c r="A11" s="369" t="s">
        <v>446</v>
      </c>
      <c r="B11" s="370">
        <v>1886.7344400000011</v>
      </c>
      <c r="C11" s="371">
        <v>-1.7536530446229663</v>
      </c>
      <c r="D11" s="370">
        <v>12778.775470000002</v>
      </c>
      <c r="E11" s="371">
        <v>1.1615685586189057</v>
      </c>
      <c r="F11" s="370">
        <v>21796.441770000005</v>
      </c>
      <c r="G11" s="372">
        <v>-0.51256275475620394</v>
      </c>
      <c r="H11" s="372">
        <v>77.478795714924345</v>
      </c>
    </row>
    <row r="12" spans="1:65" ht="14.1" customHeight="1" x14ac:dyDescent="0.2">
      <c r="A12" s="106" t="s">
        <v>427</v>
      </c>
      <c r="B12" s="116">
        <v>2514.2246400000017</v>
      </c>
      <c r="C12" s="117">
        <v>0.38666895350021802</v>
      </c>
      <c r="D12" s="116">
        <v>16485.986580000004</v>
      </c>
      <c r="E12" s="117">
        <v>2.6070986908734826</v>
      </c>
      <c r="F12" s="116">
        <v>28132.138050000005</v>
      </c>
      <c r="G12" s="736">
        <v>0.95756075430989596</v>
      </c>
      <c r="H12" s="117">
        <v>100</v>
      </c>
    </row>
    <row r="13" spans="1:65" ht="14.1" customHeight="1" x14ac:dyDescent="0.2">
      <c r="A13" s="118" t="s">
        <v>186</v>
      </c>
      <c r="B13" s="119">
        <v>5188.5493300000016</v>
      </c>
      <c r="C13" s="119"/>
      <c r="D13" s="119">
        <v>34640.613660108698</v>
      </c>
      <c r="E13" s="119"/>
      <c r="F13" s="119">
        <v>58912.366990108683</v>
      </c>
      <c r="G13" s="120"/>
      <c r="H13" s="121" t="s">
        <v>142</v>
      </c>
    </row>
    <row r="14" spans="1:65" ht="14.1" customHeight="1" x14ac:dyDescent="0.2">
      <c r="A14" s="122" t="s">
        <v>187</v>
      </c>
      <c r="B14" s="378">
        <v>48.457179070512964</v>
      </c>
      <c r="C14" s="123"/>
      <c r="D14" s="123">
        <v>47.591496910994024</v>
      </c>
      <c r="E14" s="123"/>
      <c r="F14" s="123">
        <v>47.752516979539045</v>
      </c>
      <c r="G14" s="124" t="s">
        <v>142</v>
      </c>
      <c r="H14" s="375" t="s">
        <v>142</v>
      </c>
    </row>
    <row r="15" spans="1:65" ht="14.1" customHeight="1" x14ac:dyDescent="0.2">
      <c r="A15" s="107"/>
      <c r="B15" s="107"/>
      <c r="C15" s="107"/>
      <c r="D15" s="107"/>
      <c r="E15" s="107"/>
      <c r="F15" s="107"/>
      <c r="H15" s="79" t="s">
        <v>220</v>
      </c>
    </row>
    <row r="16" spans="1:65" ht="14.1" customHeight="1" x14ac:dyDescent="0.2">
      <c r="A16" s="101" t="s">
        <v>475</v>
      </c>
      <c r="B16" s="101"/>
      <c r="C16" s="125"/>
      <c r="D16" s="125"/>
      <c r="E16" s="125"/>
      <c r="F16" s="101"/>
      <c r="G16" s="101"/>
      <c r="H16" s="101"/>
    </row>
    <row r="17" spans="1:12" ht="14.1" customHeight="1" x14ac:dyDescent="0.2">
      <c r="A17" s="101" t="s">
        <v>576</v>
      </c>
      <c r="B17" s="101"/>
      <c r="C17" s="125"/>
      <c r="D17" s="125"/>
      <c r="E17" s="125"/>
      <c r="F17" s="101"/>
      <c r="G17" s="101"/>
      <c r="H17" s="101"/>
    </row>
    <row r="18" spans="1:12" ht="14.1" customHeight="1" x14ac:dyDescent="0.2">
      <c r="A18" s="101" t="s">
        <v>577</v>
      </c>
    </row>
    <row r="19" spans="1:12" ht="14.1" customHeight="1" x14ac:dyDescent="0.2">
      <c r="A19" s="133" t="s">
        <v>528</v>
      </c>
      <c r="L19" s="624"/>
    </row>
    <row r="20" spans="1:12" ht="14.1" customHeight="1" x14ac:dyDescent="0.2">
      <c r="A20" s="101"/>
      <c r="L20" s="624"/>
    </row>
  </sheetData>
  <mergeCells count="4">
    <mergeCell ref="A1:C2"/>
    <mergeCell ref="B3:C3"/>
    <mergeCell ref="D3:E3"/>
    <mergeCell ref="F3:H3"/>
  </mergeCells>
  <conditionalFormatting sqref="B7">
    <cfRule type="cellIs" dxfId="180" priority="44" operator="between">
      <formula>0</formula>
      <formula>0.5</formula>
    </cfRule>
    <cfRule type="cellIs" dxfId="179" priority="45" operator="between">
      <formula>0</formula>
      <formula>0.49</formula>
    </cfRule>
  </conditionalFormatting>
  <conditionalFormatting sqref="B10">
    <cfRule type="cellIs" dxfId="178" priority="18" operator="equal">
      <formula>0</formula>
    </cfRule>
    <cfRule type="cellIs" dxfId="177" priority="19" operator="between">
      <formula>0</formula>
      <formula>0.5</formula>
    </cfRule>
    <cfRule type="cellIs" dxfId="176" priority="20" operator="between">
      <formula>0</formula>
      <formula>0.49</formula>
    </cfRule>
  </conditionalFormatting>
  <conditionalFormatting sqref="B7:C7 E7">
    <cfRule type="cellIs" dxfId="175" priority="35" operator="equal">
      <formula>0</formula>
    </cfRule>
  </conditionalFormatting>
  <conditionalFormatting sqref="C6">
    <cfRule type="cellIs" dxfId="174" priority="7" operator="between">
      <formula>-0.05</formula>
      <formula>0</formula>
    </cfRule>
    <cfRule type="cellIs" dxfId="173" priority="8" operator="between">
      <formula>0</formula>
      <formula>0.5</formula>
    </cfRule>
  </conditionalFormatting>
  <conditionalFormatting sqref="D7">
    <cfRule type="cellIs" dxfId="172" priority="3" operator="between">
      <formula>0</formula>
      <formula>0.5</formula>
    </cfRule>
    <cfRule type="cellIs" dxfId="171" priority="4" operator="between">
      <formula>0</formula>
      <formula>0.49</formula>
    </cfRule>
  </conditionalFormatting>
  <conditionalFormatting sqref="D10">
    <cfRule type="cellIs" dxfId="170" priority="13" operator="equal">
      <formula>0</formula>
    </cfRule>
    <cfRule type="cellIs" dxfId="169" priority="14" operator="between">
      <formula>0</formula>
      <formula>0.5</formula>
    </cfRule>
    <cfRule type="cellIs" dxfId="168" priority="15" operator="between">
      <formula>0</formula>
      <formula>0.49</formula>
    </cfRule>
  </conditionalFormatting>
  <conditionalFormatting sqref="E11">
    <cfRule type="cellIs" dxfId="167" priority="21" operator="between">
      <formula>-0.04999999</formula>
      <formula>-0.00000001</formula>
    </cfRule>
  </conditionalFormatting>
  <conditionalFormatting sqref="F7">
    <cfRule type="cellIs" dxfId="166" priority="40" operator="between">
      <formula>0</formula>
      <formula>0.5</formula>
    </cfRule>
    <cfRule type="cellIs" dxfId="165" priority="41" operator="between">
      <formula>0</formula>
      <formula>0.49</formula>
    </cfRule>
  </conditionalFormatting>
  <conditionalFormatting sqref="G12">
    <cfRule type="cellIs" dxfId="164" priority="1" operator="between">
      <formula>-0.5</formula>
      <formula>0.5</formula>
    </cfRule>
    <cfRule type="cellIs" dxfId="163" priority="2" operator="between">
      <formula>0</formula>
      <formula>0.49</formula>
    </cfRule>
  </conditionalFormatting>
  <conditionalFormatting sqref="H7">
    <cfRule type="cellIs" dxfId="162" priority="38" operator="between">
      <formula>0</formula>
      <formula>0.5</formula>
    </cfRule>
    <cfRule type="cellIs" dxfId="161" priority="3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92" t="s">
        <v>26</v>
      </c>
      <c r="B1" s="792"/>
      <c r="C1" s="792"/>
      <c r="D1" s="792"/>
      <c r="E1" s="792"/>
      <c r="F1" s="126"/>
      <c r="G1" s="126"/>
      <c r="H1" s="126"/>
      <c r="I1" s="126"/>
      <c r="J1" s="126"/>
      <c r="K1" s="126"/>
      <c r="L1" s="126"/>
      <c r="M1" s="126"/>
      <c r="N1" s="126"/>
    </row>
    <row r="2" spans="1:14" x14ac:dyDescent="0.2">
      <c r="A2" s="792"/>
      <c r="B2" s="793"/>
      <c r="C2" s="793"/>
      <c r="D2" s="793"/>
      <c r="E2" s="793"/>
      <c r="F2" s="126"/>
      <c r="G2" s="126"/>
      <c r="H2" s="126"/>
      <c r="I2" s="126"/>
      <c r="J2" s="126"/>
      <c r="K2" s="126"/>
      <c r="L2" s="126"/>
      <c r="M2" s="127" t="s">
        <v>151</v>
      </c>
      <c r="N2" s="126"/>
    </row>
    <row r="3" spans="1:14" x14ac:dyDescent="0.2">
      <c r="A3" s="519"/>
      <c r="B3" s="145">
        <v>2023</v>
      </c>
      <c r="C3" s="145" t="s">
        <v>505</v>
      </c>
      <c r="D3" s="145" t="s">
        <v>505</v>
      </c>
      <c r="E3" s="145" t="s">
        <v>505</v>
      </c>
      <c r="F3" s="145" t="s">
        <v>505</v>
      </c>
      <c r="G3" s="145">
        <v>2024</v>
      </c>
      <c r="H3" s="145" t="s">
        <v>505</v>
      </c>
      <c r="I3" s="145" t="s">
        <v>505</v>
      </c>
      <c r="J3" s="145" t="s">
        <v>505</v>
      </c>
      <c r="K3" s="145" t="s">
        <v>505</v>
      </c>
      <c r="L3" s="145" t="s">
        <v>505</v>
      </c>
      <c r="M3" s="145" t="s">
        <v>505</v>
      </c>
    </row>
    <row r="4" spans="1:14" x14ac:dyDescent="0.2">
      <c r="A4" s="128"/>
      <c r="B4" s="468">
        <v>45169</v>
      </c>
      <c r="C4" s="468">
        <v>45199</v>
      </c>
      <c r="D4" s="468">
        <v>45230</v>
      </c>
      <c r="E4" s="468">
        <v>45260</v>
      </c>
      <c r="F4" s="468">
        <v>45291</v>
      </c>
      <c r="G4" s="468">
        <v>45322</v>
      </c>
      <c r="H4" s="468">
        <v>45351</v>
      </c>
      <c r="I4" s="468">
        <v>45382</v>
      </c>
      <c r="J4" s="468">
        <v>45412</v>
      </c>
      <c r="K4" s="468">
        <v>45443</v>
      </c>
      <c r="L4" s="468">
        <v>45473</v>
      </c>
      <c r="M4" s="468">
        <v>45504</v>
      </c>
    </row>
    <row r="5" spans="1:14" x14ac:dyDescent="0.2">
      <c r="A5" s="129" t="s">
        <v>188</v>
      </c>
      <c r="B5" s="130">
        <v>21.506889999999995</v>
      </c>
      <c r="C5" s="130">
        <v>22.334679999999981</v>
      </c>
      <c r="D5" s="130">
        <v>21.370960000000014</v>
      </c>
      <c r="E5" s="130">
        <v>25.530599999999982</v>
      </c>
      <c r="F5" s="130">
        <v>24.946810000000038</v>
      </c>
      <c r="G5" s="130">
        <v>13.147549999999995</v>
      </c>
      <c r="H5" s="130">
        <v>12.882829999999998</v>
      </c>
      <c r="I5" s="130">
        <v>13.73047</v>
      </c>
      <c r="J5" s="130">
        <v>14.297129999999994</v>
      </c>
      <c r="K5" s="130">
        <v>14.441940000000004</v>
      </c>
      <c r="L5" s="130">
        <v>14.814879999999997</v>
      </c>
      <c r="M5" s="130">
        <v>15.497879999999997</v>
      </c>
    </row>
    <row r="6" spans="1:14" x14ac:dyDescent="0.2">
      <c r="A6" s="131" t="s">
        <v>429</v>
      </c>
      <c r="B6" s="132">
        <v>182.73400000000004</v>
      </c>
      <c r="C6" s="132">
        <v>160.9758299999998</v>
      </c>
      <c r="D6" s="132">
        <v>151.72668000000004</v>
      </c>
      <c r="E6" s="132">
        <v>185.69368000000003</v>
      </c>
      <c r="F6" s="132">
        <v>169.41448000000003</v>
      </c>
      <c r="G6" s="132">
        <v>108.56224999999999</v>
      </c>
      <c r="H6" s="132">
        <v>106.16254999999998</v>
      </c>
      <c r="I6" s="132">
        <v>107.86833999999998</v>
      </c>
      <c r="J6" s="132">
        <v>112.26124000000021</v>
      </c>
      <c r="K6" s="132">
        <v>111.81672999999994</v>
      </c>
      <c r="L6" s="132">
        <v>115.92117000000002</v>
      </c>
      <c r="M6" s="132">
        <v>115.91891999999997</v>
      </c>
    </row>
    <row r="7" spans="1:14" ht="15.75" customHeight="1" x14ac:dyDescent="0.2">
      <c r="A7" s="129"/>
      <c r="B7" s="130"/>
      <c r="C7" s="130"/>
      <c r="D7" s="130"/>
      <c r="E7" s="130"/>
      <c r="F7" s="130"/>
      <c r="G7" s="130"/>
      <c r="H7" s="130"/>
      <c r="I7" s="130"/>
      <c r="J7" s="130"/>
      <c r="K7" s="130"/>
      <c r="L7" s="794" t="s">
        <v>220</v>
      </c>
      <c r="M7" s="794"/>
    </row>
    <row r="8" spans="1:14" x14ac:dyDescent="0.2">
      <c r="A8" s="133" t="s">
        <v>428</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503</v>
      </c>
    </row>
    <row r="2" spans="1:4" x14ac:dyDescent="0.2">
      <c r="A2" s="440"/>
      <c r="B2" s="440"/>
      <c r="C2" s="440"/>
      <c r="D2" s="440"/>
    </row>
    <row r="3" spans="1:4" x14ac:dyDescent="0.2">
      <c r="B3" s="630">
        <v>2022</v>
      </c>
      <c r="C3" s="630">
        <v>2023</v>
      </c>
      <c r="D3" s="630">
        <v>2024</v>
      </c>
    </row>
    <row r="4" spans="1:4" x14ac:dyDescent="0.2">
      <c r="A4" s="538" t="s">
        <v>126</v>
      </c>
      <c r="B4" s="559">
        <v>18.082838925124776</v>
      </c>
      <c r="C4" s="559">
        <v>1.3868355215815626</v>
      </c>
      <c r="D4" s="559">
        <v>0.54803028555395483</v>
      </c>
    </row>
    <row r="5" spans="1:4" x14ac:dyDescent="0.2">
      <c r="A5" s="540" t="s">
        <v>127</v>
      </c>
      <c r="B5" s="559">
        <v>21.817613368244334</v>
      </c>
      <c r="C5" s="559">
        <v>-0.17395515326272321</v>
      </c>
      <c r="D5" s="559">
        <v>1.0042088267044342</v>
      </c>
    </row>
    <row r="6" spans="1:4" x14ac:dyDescent="0.2">
      <c r="A6" s="540" t="s">
        <v>128</v>
      </c>
      <c r="B6" s="559">
        <v>18.661890491209594</v>
      </c>
      <c r="C6" s="559">
        <v>0.92465172087439762</v>
      </c>
      <c r="D6" s="559">
        <v>5.8168557041762763E-2</v>
      </c>
    </row>
    <row r="7" spans="1:4" x14ac:dyDescent="0.2">
      <c r="A7" s="540" t="s">
        <v>129</v>
      </c>
      <c r="B7" s="559">
        <v>14.536358124352164</v>
      </c>
      <c r="C7" s="559">
        <v>-0.64316753021994044</v>
      </c>
      <c r="D7" s="559">
        <v>1.2622663998305566</v>
      </c>
    </row>
    <row r="8" spans="1:4" x14ac:dyDescent="0.2">
      <c r="A8" s="540" t="s">
        <v>130</v>
      </c>
      <c r="B8" s="559">
        <v>11.227495682239141</v>
      </c>
      <c r="C8" s="559">
        <v>-1.1967517673828385</v>
      </c>
      <c r="D8" s="559">
        <v>1.6770767247635987</v>
      </c>
    </row>
    <row r="9" spans="1:4" x14ac:dyDescent="0.2">
      <c r="A9" s="540" t="s">
        <v>131</v>
      </c>
      <c r="B9" s="559">
        <v>9.0656304663399272</v>
      </c>
      <c r="C9" s="559">
        <v>-1.028001920941682</v>
      </c>
      <c r="D9" s="561">
        <v>1.0646344523142397</v>
      </c>
    </row>
    <row r="10" spans="1:4" x14ac:dyDescent="0.2">
      <c r="A10" s="540" t="s">
        <v>132</v>
      </c>
      <c r="B10" s="559">
        <v>8.0322451182053189</v>
      </c>
      <c r="C10" s="559">
        <v>-0.48091578056403855</v>
      </c>
      <c r="D10" s="559">
        <v>0.95756075430989596</v>
      </c>
    </row>
    <row r="11" spans="1:4" x14ac:dyDescent="0.2">
      <c r="A11" s="540" t="s">
        <v>133</v>
      </c>
      <c r="B11" s="559">
        <v>7.20212965517534</v>
      </c>
      <c r="C11" s="559">
        <v>-0.72795188243436992</v>
      </c>
      <c r="D11" s="559" t="s">
        <v>505</v>
      </c>
    </row>
    <row r="12" spans="1:4" x14ac:dyDescent="0.2">
      <c r="A12" s="540" t="s">
        <v>134</v>
      </c>
      <c r="B12" s="559">
        <v>6.1063626135189359</v>
      </c>
      <c r="C12" s="559">
        <v>-0.53867325117546816</v>
      </c>
      <c r="D12" s="559" t="s">
        <v>505</v>
      </c>
    </row>
    <row r="13" spans="1:4" x14ac:dyDescent="0.2">
      <c r="A13" s="540" t="s">
        <v>135</v>
      </c>
      <c r="B13" s="559">
        <v>5.0605068539442506</v>
      </c>
      <c r="C13" s="559">
        <v>9.5655180142395227E-2</v>
      </c>
      <c r="D13" s="559" t="s">
        <v>505</v>
      </c>
    </row>
    <row r="14" spans="1:4" x14ac:dyDescent="0.2">
      <c r="A14" s="540" t="s">
        <v>136</v>
      </c>
      <c r="B14" s="559">
        <v>2.9665480852894039</v>
      </c>
      <c r="C14" s="559">
        <v>0.58609742224091721</v>
      </c>
      <c r="D14" s="561" t="s">
        <v>505</v>
      </c>
    </row>
    <row r="15" spans="1:4" x14ac:dyDescent="0.2">
      <c r="A15" s="541" t="s">
        <v>137</v>
      </c>
      <c r="B15" s="446">
        <v>3.0509158315788047</v>
      </c>
      <c r="C15" s="446">
        <v>-0.74640198630674937</v>
      </c>
      <c r="D15" s="562" t="s">
        <v>505</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90" t="s">
        <v>33</v>
      </c>
      <c r="B1" s="790"/>
      <c r="C1" s="790"/>
      <c r="D1" s="106"/>
      <c r="E1" s="106"/>
      <c r="F1" s="106"/>
      <c r="G1" s="106"/>
    </row>
    <row r="2" spans="1:13" ht="14.1" customHeight="1" x14ac:dyDescent="0.2">
      <c r="A2" s="791"/>
      <c r="B2" s="791"/>
      <c r="C2" s="791"/>
      <c r="D2" s="109"/>
      <c r="E2" s="109"/>
      <c r="F2" s="109"/>
      <c r="G2" s="79" t="s">
        <v>151</v>
      </c>
    </row>
    <row r="3" spans="1:13" ht="14.1" customHeight="1" x14ac:dyDescent="0.2">
      <c r="A3" s="134"/>
      <c r="B3" s="795">
        <f>INDICE!A3</f>
        <v>45474</v>
      </c>
      <c r="C3" s="796"/>
      <c r="D3" s="796" t="s">
        <v>115</v>
      </c>
      <c r="E3" s="796"/>
      <c r="F3" s="796" t="s">
        <v>116</v>
      </c>
      <c r="G3" s="796"/>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592.7736599999995</v>
      </c>
      <c r="C5" s="115">
        <v>34.716540000000009</v>
      </c>
      <c r="D5" s="112">
        <v>3493.621630000001</v>
      </c>
      <c r="E5" s="112">
        <v>213.58948000000007</v>
      </c>
      <c r="F5" s="112">
        <v>5985.412980000001</v>
      </c>
      <c r="G5" s="112">
        <v>350.28330000000005</v>
      </c>
      <c r="L5" s="137"/>
      <c r="M5" s="137"/>
    </row>
    <row r="6" spans="1:13" ht="14.1" customHeight="1" x14ac:dyDescent="0.2">
      <c r="A6" s="107" t="s">
        <v>192</v>
      </c>
      <c r="B6" s="112">
        <v>1452.9273200000007</v>
      </c>
      <c r="C6" s="112">
        <v>433.80711999999977</v>
      </c>
      <c r="D6" s="112">
        <v>8883.1534300000003</v>
      </c>
      <c r="E6" s="112">
        <v>3895.6220399999997</v>
      </c>
      <c r="F6" s="112">
        <v>15311.184880000001</v>
      </c>
      <c r="G6" s="112">
        <v>6485.2568900000006</v>
      </c>
      <c r="L6" s="137"/>
      <c r="M6" s="137"/>
    </row>
    <row r="7" spans="1:13" ht="14.1" customHeight="1" x14ac:dyDescent="0.2">
      <c r="A7" s="118" t="s">
        <v>186</v>
      </c>
      <c r="B7" s="119">
        <v>2045.7009800000001</v>
      </c>
      <c r="C7" s="119">
        <v>468.52365999999978</v>
      </c>
      <c r="D7" s="119">
        <v>12376.775060000002</v>
      </c>
      <c r="E7" s="119">
        <v>4109.2115199999998</v>
      </c>
      <c r="F7" s="119">
        <v>21296.597860000002</v>
      </c>
      <c r="G7" s="119">
        <v>6835.5401900000006</v>
      </c>
    </row>
    <row r="8" spans="1:13" ht="14.1" customHeight="1" x14ac:dyDescent="0.2">
      <c r="G8" s="79" t="s">
        <v>220</v>
      </c>
    </row>
    <row r="9" spans="1:13" ht="14.1" customHeight="1" x14ac:dyDescent="0.2">
      <c r="A9" s="101" t="s">
        <v>430</v>
      </c>
    </row>
    <row r="10" spans="1:13" ht="14.1" customHeight="1" x14ac:dyDescent="0.2">
      <c r="A10" s="101" t="s">
        <v>221</v>
      </c>
    </row>
    <row r="14" spans="1:13" ht="14.1" customHeight="1" x14ac:dyDescent="0.2">
      <c r="B14" s="478"/>
      <c r="D14" s="478"/>
      <c r="F14" s="478"/>
    </row>
    <row r="15" spans="1:13" ht="14.1" customHeight="1" x14ac:dyDescent="0.2">
      <c r="B15" s="478"/>
      <c r="D15" s="478"/>
      <c r="F15" s="478"/>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433</v>
      </c>
    </row>
    <row r="2" spans="1:13" ht="15.75" x14ac:dyDescent="0.25">
      <c r="A2" s="2"/>
      <c r="J2" s="79" t="s">
        <v>151</v>
      </c>
    </row>
    <row r="3" spans="1:13" ht="14.1" customHeight="1" x14ac:dyDescent="0.2">
      <c r="A3" s="90"/>
      <c r="B3" s="782">
        <f>INDICE!A3</f>
        <v>45474</v>
      </c>
      <c r="C3" s="782"/>
      <c r="D3" s="782">
        <f>INDICE!C3</f>
        <v>0</v>
      </c>
      <c r="E3" s="782"/>
      <c r="F3" s="91"/>
      <c r="G3" s="783" t="s">
        <v>116</v>
      </c>
      <c r="H3" s="783"/>
      <c r="I3" s="783"/>
      <c r="J3" s="783"/>
    </row>
    <row r="4" spans="1:13" x14ac:dyDescent="0.2">
      <c r="A4" s="92"/>
      <c r="B4" s="604" t="s">
        <v>143</v>
      </c>
      <c r="C4" s="604" t="s">
        <v>144</v>
      </c>
      <c r="D4" s="604" t="s">
        <v>171</v>
      </c>
      <c r="E4" s="604" t="s">
        <v>182</v>
      </c>
      <c r="F4" s="604"/>
      <c r="G4" s="604" t="s">
        <v>143</v>
      </c>
      <c r="H4" s="604" t="s">
        <v>144</v>
      </c>
      <c r="I4" s="604" t="s">
        <v>171</v>
      </c>
      <c r="J4" s="604" t="s">
        <v>182</v>
      </c>
    </row>
    <row r="5" spans="1:13" x14ac:dyDescent="0.2">
      <c r="A5" s="364" t="s">
        <v>153</v>
      </c>
      <c r="B5" s="94">
        <f>'GNA CCAA'!B5</f>
        <v>90.034469999999928</v>
      </c>
      <c r="C5" s="94">
        <f>'GNA CCAA'!C5</f>
        <v>3.7314599999999976</v>
      </c>
      <c r="D5" s="94">
        <f>'GO CCAA'!B5</f>
        <v>305.93464000000006</v>
      </c>
      <c r="E5" s="340">
        <f>SUM(B5:D5)</f>
        <v>399.70056999999997</v>
      </c>
      <c r="F5" s="94"/>
      <c r="G5" s="94">
        <f>'GNA CCAA'!F5</f>
        <v>913.40598999999906</v>
      </c>
      <c r="H5" s="94">
        <f>'GNA CCAA'!G5</f>
        <v>36.415710000000018</v>
      </c>
      <c r="I5" s="94">
        <f>'GO CCAA'!G5</f>
        <v>3473.1707400000028</v>
      </c>
      <c r="J5" s="340">
        <f>SUM(G5:I5)</f>
        <v>4422.9924400000018</v>
      </c>
    </row>
    <row r="6" spans="1:13" x14ac:dyDescent="0.2">
      <c r="A6" s="365" t="s">
        <v>154</v>
      </c>
      <c r="B6" s="96">
        <f>'GNA CCAA'!B6</f>
        <v>17.046959999999999</v>
      </c>
      <c r="C6" s="96">
        <f>'GNA CCAA'!C6</f>
        <v>0.73084000000000027</v>
      </c>
      <c r="D6" s="96">
        <f>'GO CCAA'!B6</f>
        <v>72.947129999999987</v>
      </c>
      <c r="E6" s="342">
        <f>SUM(B6:D6)</f>
        <v>90.724929999999986</v>
      </c>
      <c r="F6" s="96"/>
      <c r="G6" s="96">
        <f>'GNA CCAA'!F6</f>
        <v>169.06347999999974</v>
      </c>
      <c r="H6" s="96">
        <f>'GNA CCAA'!G6</f>
        <v>6.819840000000009</v>
      </c>
      <c r="I6" s="96">
        <f>'GO CCAA'!G6</f>
        <v>795.32536999999991</v>
      </c>
      <c r="J6" s="342">
        <f t="shared" ref="J6:J24" si="0">SUM(G6:I6)</f>
        <v>971.20868999999971</v>
      </c>
    </row>
    <row r="7" spans="1:13" x14ac:dyDescent="0.2">
      <c r="A7" s="365" t="s">
        <v>155</v>
      </c>
      <c r="B7" s="96">
        <f>'GNA CCAA'!B7</f>
        <v>10.97743</v>
      </c>
      <c r="C7" s="96">
        <f>'GNA CCAA'!C7</f>
        <v>0.57869999999999988</v>
      </c>
      <c r="D7" s="96">
        <f>'GO CCAA'!B7</f>
        <v>35.05556</v>
      </c>
      <c r="E7" s="342">
        <f t="shared" ref="E7:E24" si="1">SUM(B7:D7)</f>
        <v>46.611689999999996</v>
      </c>
      <c r="F7" s="96"/>
      <c r="G7" s="96">
        <f>'GNA CCAA'!F7</f>
        <v>107.55950999999999</v>
      </c>
      <c r="H7" s="96">
        <f>'GNA CCAA'!G7</f>
        <v>5.9348000000000019</v>
      </c>
      <c r="I7" s="96">
        <f>'GO CCAA'!G7</f>
        <v>392.34184000000016</v>
      </c>
      <c r="J7" s="342">
        <f t="shared" si="0"/>
        <v>505.83615000000015</v>
      </c>
    </row>
    <row r="8" spans="1:13" x14ac:dyDescent="0.2">
      <c r="A8" s="365" t="s">
        <v>156</v>
      </c>
      <c r="B8" s="96">
        <f>'GNA CCAA'!B8</f>
        <v>31.026409999999995</v>
      </c>
      <c r="C8" s="96">
        <f>'GNA CCAA'!C8</f>
        <v>1.3341499999999999</v>
      </c>
      <c r="D8" s="96">
        <f>'GO CCAA'!B8</f>
        <v>38.900199999999998</v>
      </c>
      <c r="E8" s="342">
        <f t="shared" si="1"/>
        <v>71.260759999999991</v>
      </c>
      <c r="F8" s="96"/>
      <c r="G8" s="96">
        <f>'GNA CCAA'!F8</f>
        <v>260.76072999999991</v>
      </c>
      <c r="H8" s="96">
        <f>'GNA CCAA'!G8</f>
        <v>11.133669999999999</v>
      </c>
      <c r="I8" s="96">
        <f>'GO CCAA'!G8</f>
        <v>355.3315399999999</v>
      </c>
      <c r="J8" s="342">
        <f t="shared" si="0"/>
        <v>627.22593999999981</v>
      </c>
    </row>
    <row r="9" spans="1:13" x14ac:dyDescent="0.2">
      <c r="A9" s="365" t="s">
        <v>157</v>
      </c>
      <c r="B9" s="96">
        <f>'GNA CCAA'!B9</f>
        <v>38.27131</v>
      </c>
      <c r="C9" s="96">
        <f>'GNA CCAA'!C9</f>
        <v>8.4311600000000002</v>
      </c>
      <c r="D9" s="96">
        <f>'GO CCAA'!B9</f>
        <v>55.532150000000009</v>
      </c>
      <c r="E9" s="342">
        <f t="shared" si="1"/>
        <v>102.23462000000001</v>
      </c>
      <c r="F9" s="96"/>
      <c r="G9" s="96">
        <f>'GNA CCAA'!F9</f>
        <v>437.27026999999987</v>
      </c>
      <c r="H9" s="96">
        <f>'GNA CCAA'!G9</f>
        <v>98.513570000000016</v>
      </c>
      <c r="I9" s="96">
        <f>'GO CCAA'!G9</f>
        <v>656.98353000000031</v>
      </c>
      <c r="J9" s="342">
        <f t="shared" si="0"/>
        <v>1192.76737</v>
      </c>
    </row>
    <row r="10" spans="1:13" x14ac:dyDescent="0.2">
      <c r="A10" s="365" t="s">
        <v>158</v>
      </c>
      <c r="B10" s="96">
        <f>'GNA CCAA'!B10</f>
        <v>8.7359200000000001</v>
      </c>
      <c r="C10" s="96">
        <f>'GNA CCAA'!C10</f>
        <v>0.35078000000000004</v>
      </c>
      <c r="D10" s="96">
        <f>'GO CCAA'!B10</f>
        <v>26.099859999999996</v>
      </c>
      <c r="E10" s="342">
        <f t="shared" si="1"/>
        <v>35.18656</v>
      </c>
      <c r="F10" s="96"/>
      <c r="G10" s="96">
        <f>'GNA CCAA'!F10</f>
        <v>81.586459999999946</v>
      </c>
      <c r="H10" s="96">
        <f>'GNA CCAA'!G10</f>
        <v>3.3225500000000006</v>
      </c>
      <c r="I10" s="96">
        <f>'GO CCAA'!G10</f>
        <v>286.06173999999999</v>
      </c>
      <c r="J10" s="342">
        <f t="shared" si="0"/>
        <v>370.97074999999995</v>
      </c>
    </row>
    <row r="11" spans="1:13" x14ac:dyDescent="0.2">
      <c r="A11" s="365" t="s">
        <v>159</v>
      </c>
      <c r="B11" s="96">
        <f>'GNA CCAA'!B11</f>
        <v>34.852319999999985</v>
      </c>
      <c r="C11" s="96">
        <f>'GNA CCAA'!C11</f>
        <v>1.9203300000000003</v>
      </c>
      <c r="D11" s="96">
        <f>'GO CCAA'!B11</f>
        <v>151.02433000000002</v>
      </c>
      <c r="E11" s="342">
        <f t="shared" si="1"/>
        <v>187.79698000000002</v>
      </c>
      <c r="F11" s="96"/>
      <c r="G11" s="96">
        <f>'GNA CCAA'!F11</f>
        <v>329.80625999999944</v>
      </c>
      <c r="H11" s="96">
        <f>'GNA CCAA'!G11</f>
        <v>15.708680000000022</v>
      </c>
      <c r="I11" s="96">
        <f>'GO CCAA'!G11</f>
        <v>1674.359189999999</v>
      </c>
      <c r="J11" s="342">
        <f t="shared" si="0"/>
        <v>2019.8741299999983</v>
      </c>
    </row>
    <row r="12" spans="1:13" x14ac:dyDescent="0.2">
      <c r="A12" s="365" t="s">
        <v>508</v>
      </c>
      <c r="B12" s="96">
        <f>'GNA CCAA'!B12</f>
        <v>24.89424</v>
      </c>
      <c r="C12" s="96">
        <f>'GNA CCAA'!C12</f>
        <v>0.87971999999999995</v>
      </c>
      <c r="D12" s="96">
        <f>'GO CCAA'!B12</f>
        <v>103.34486</v>
      </c>
      <c r="E12" s="342">
        <f t="shared" si="1"/>
        <v>129.11882</v>
      </c>
      <c r="F12" s="96"/>
      <c r="G12" s="96">
        <f>'GNA CCAA'!F12</f>
        <v>253.50118999999981</v>
      </c>
      <c r="H12" s="96">
        <f>'GNA CCAA'!G12</f>
        <v>8.6874400000000005</v>
      </c>
      <c r="I12" s="96">
        <f>'GO CCAA'!G12</f>
        <v>1230.3879300000006</v>
      </c>
      <c r="J12" s="342">
        <f t="shared" si="0"/>
        <v>1492.5765600000004</v>
      </c>
    </row>
    <row r="13" spans="1:13" x14ac:dyDescent="0.2">
      <c r="A13" s="365" t="s">
        <v>160</v>
      </c>
      <c r="B13" s="96">
        <f>'GNA CCAA'!B13</f>
        <v>106.25703000000001</v>
      </c>
      <c r="C13" s="96">
        <f>'GNA CCAA'!C13</f>
        <v>4.9821599999999977</v>
      </c>
      <c r="D13" s="96">
        <f>'GO CCAA'!B13</f>
        <v>298.86021</v>
      </c>
      <c r="E13" s="342">
        <f t="shared" si="1"/>
        <v>410.0994</v>
      </c>
      <c r="F13" s="96"/>
      <c r="G13" s="96">
        <f>'GNA CCAA'!F13</f>
        <v>1066.2456899999995</v>
      </c>
      <c r="H13" s="96">
        <f>'GNA CCAA'!G13</f>
        <v>48.721919999999962</v>
      </c>
      <c r="I13" s="96">
        <f>'GO CCAA'!G13</f>
        <v>3618.9239000000002</v>
      </c>
      <c r="J13" s="342">
        <f t="shared" si="0"/>
        <v>4733.8915099999995</v>
      </c>
    </row>
    <row r="14" spans="1:13" x14ac:dyDescent="0.2">
      <c r="A14" s="365" t="s">
        <v>161</v>
      </c>
      <c r="B14" s="96">
        <f>'GNA CCAA'!B14</f>
        <v>0.59230000000000005</v>
      </c>
      <c r="C14" s="96">
        <f>'GNA CCAA'!C14</f>
        <v>0.10527</v>
      </c>
      <c r="D14" s="96">
        <f>'GO CCAA'!B14</f>
        <v>1.1441199999999996</v>
      </c>
      <c r="E14" s="342">
        <f t="shared" si="1"/>
        <v>1.8416899999999996</v>
      </c>
      <c r="F14" s="96"/>
      <c r="G14" s="96">
        <f>'GNA CCAA'!F14</f>
        <v>6.0830299999999999</v>
      </c>
      <c r="H14" s="96">
        <f>'GNA CCAA'!G14</f>
        <v>0.65695999999999999</v>
      </c>
      <c r="I14" s="96">
        <f>'GO CCAA'!G14</f>
        <v>12.301740000000001</v>
      </c>
      <c r="J14" s="342">
        <f t="shared" si="0"/>
        <v>19.041730000000001</v>
      </c>
    </row>
    <row r="15" spans="1:13" x14ac:dyDescent="0.2">
      <c r="A15" s="365" t="s">
        <v>162</v>
      </c>
      <c r="B15" s="96">
        <f>'GNA CCAA'!B15</f>
        <v>71.884700000000009</v>
      </c>
      <c r="C15" s="96">
        <f>'GNA CCAA'!C15</f>
        <v>2.8809699999999991</v>
      </c>
      <c r="D15" s="96">
        <f>'GO CCAA'!B15</f>
        <v>186.11480999999992</v>
      </c>
      <c r="E15" s="342">
        <f t="shared" si="1"/>
        <v>260.88047999999992</v>
      </c>
      <c r="F15" s="96"/>
      <c r="G15" s="96">
        <f>'GNA CCAA'!F15</f>
        <v>690.46919000000048</v>
      </c>
      <c r="H15" s="96">
        <f>'GNA CCAA'!G15</f>
        <v>27.165239999999976</v>
      </c>
      <c r="I15" s="96">
        <f>'GO CCAA'!G15</f>
        <v>1985.659870000002</v>
      </c>
      <c r="J15" s="342">
        <f t="shared" si="0"/>
        <v>2703.2943000000023</v>
      </c>
      <c r="L15" s="92"/>
      <c r="M15" s="92"/>
    </row>
    <row r="16" spans="1:13" x14ac:dyDescent="0.2">
      <c r="A16" s="365" t="s">
        <v>163</v>
      </c>
      <c r="B16" s="96">
        <f>'GNA CCAA'!B16</f>
        <v>10.793320000000007</v>
      </c>
      <c r="C16" s="96">
        <f>'GNA CCAA'!C16</f>
        <v>0.34680999999999995</v>
      </c>
      <c r="D16" s="96">
        <f>'GO CCAA'!B16</f>
        <v>57.544879999999992</v>
      </c>
      <c r="E16" s="342">
        <f t="shared" si="1"/>
        <v>68.685010000000005</v>
      </c>
      <c r="F16" s="96"/>
      <c r="G16" s="96">
        <f>'GNA CCAA'!F16</f>
        <v>113.48826999999996</v>
      </c>
      <c r="H16" s="96">
        <f>'GNA CCAA'!G16</f>
        <v>3.3283900000000011</v>
      </c>
      <c r="I16" s="96">
        <f>'GO CCAA'!G16</f>
        <v>703.0740199999999</v>
      </c>
      <c r="J16" s="342">
        <f t="shared" si="0"/>
        <v>819.89067999999986</v>
      </c>
    </row>
    <row r="17" spans="1:10" x14ac:dyDescent="0.2">
      <c r="A17" s="365" t="s">
        <v>164</v>
      </c>
      <c r="B17" s="96">
        <f>'GNA CCAA'!B17</f>
        <v>29.380980000000005</v>
      </c>
      <c r="C17" s="96">
        <f>'GNA CCAA'!C17</f>
        <v>1.5913200000000001</v>
      </c>
      <c r="D17" s="96">
        <f>'GO CCAA'!B17</f>
        <v>117.46231</v>
      </c>
      <c r="E17" s="342">
        <f t="shared" si="1"/>
        <v>148.43461000000002</v>
      </c>
      <c r="F17" s="96"/>
      <c r="G17" s="96">
        <f>'GNA CCAA'!F17</f>
        <v>286.89190999999988</v>
      </c>
      <c r="H17" s="96">
        <f>'GNA CCAA'!G17</f>
        <v>14.023180000000007</v>
      </c>
      <c r="I17" s="96">
        <f>'GO CCAA'!G17</f>
        <v>1305.6681199999994</v>
      </c>
      <c r="J17" s="342">
        <f t="shared" si="0"/>
        <v>1606.5832099999993</v>
      </c>
    </row>
    <row r="18" spans="1:10" x14ac:dyDescent="0.2">
      <c r="A18" s="365" t="s">
        <v>165</v>
      </c>
      <c r="B18" s="96">
        <f>'GNA CCAA'!B18</f>
        <v>3.1034000000000002</v>
      </c>
      <c r="C18" s="96">
        <f>'GNA CCAA'!C18</f>
        <v>0.11134000000000001</v>
      </c>
      <c r="D18" s="96">
        <f>'GO CCAA'!B18</f>
        <v>11.882479999999999</v>
      </c>
      <c r="E18" s="342">
        <f t="shared" si="1"/>
        <v>15.09722</v>
      </c>
      <c r="F18" s="96"/>
      <c r="G18" s="96">
        <f>'GNA CCAA'!F18</f>
        <v>32.627040000000001</v>
      </c>
      <c r="H18" s="96">
        <f>'GNA CCAA'!G18</f>
        <v>1.2454299999999996</v>
      </c>
      <c r="I18" s="96">
        <f>'GO CCAA'!G18</f>
        <v>154.95943</v>
      </c>
      <c r="J18" s="342">
        <f t="shared" si="0"/>
        <v>188.83189999999999</v>
      </c>
    </row>
    <row r="19" spans="1:10" x14ac:dyDescent="0.2">
      <c r="A19" s="365" t="s">
        <v>166</v>
      </c>
      <c r="B19" s="96">
        <f>'GNA CCAA'!B19</f>
        <v>68.63933999999999</v>
      </c>
      <c r="C19" s="96">
        <f>'GNA CCAA'!C19</f>
        <v>2.5607999999999991</v>
      </c>
      <c r="D19" s="96">
        <f>'GO CCAA'!B19</f>
        <v>148.65371000000002</v>
      </c>
      <c r="E19" s="342">
        <f t="shared" si="1"/>
        <v>219.85385000000002</v>
      </c>
      <c r="F19" s="96"/>
      <c r="G19" s="96">
        <f>'GNA CCAA'!F19</f>
        <v>765.44010000000003</v>
      </c>
      <c r="H19" s="96">
        <f>'GNA CCAA'!G19</f>
        <v>27.617249999999991</v>
      </c>
      <c r="I19" s="96">
        <f>'GO CCAA'!G19</f>
        <v>1817.7533799999994</v>
      </c>
      <c r="J19" s="342">
        <f t="shared" si="0"/>
        <v>2610.8107299999992</v>
      </c>
    </row>
    <row r="20" spans="1:10" x14ac:dyDescent="0.2">
      <c r="A20" s="365" t="s">
        <v>167</v>
      </c>
      <c r="B20" s="96">
        <f>'GNA CCAA'!B20</f>
        <v>0.65766000000000002</v>
      </c>
      <c r="C20" s="488">
        <f>'GNA CCAA'!C20</f>
        <v>0</v>
      </c>
      <c r="D20" s="96">
        <f>'GO CCAA'!B20</f>
        <v>1.3945699999999999</v>
      </c>
      <c r="E20" s="342">
        <f t="shared" si="1"/>
        <v>2.0522299999999998</v>
      </c>
      <c r="F20" s="96"/>
      <c r="G20" s="96">
        <f>'GNA CCAA'!F20</f>
        <v>6.6986299999999996</v>
      </c>
      <c r="H20" s="488">
        <f>'GNA CCAA'!G20</f>
        <v>0</v>
      </c>
      <c r="I20" s="96">
        <f>'GO CCAA'!G20</f>
        <v>13.280229999999996</v>
      </c>
      <c r="J20" s="342">
        <f t="shared" si="0"/>
        <v>19.978859999999997</v>
      </c>
    </row>
    <row r="21" spans="1:10" x14ac:dyDescent="0.2">
      <c r="A21" s="365" t="s">
        <v>168</v>
      </c>
      <c r="B21" s="96">
        <f>'GNA CCAA'!B21</f>
        <v>16.993100000000002</v>
      </c>
      <c r="C21" s="96">
        <f>'GNA CCAA'!C21</f>
        <v>0.72320000000000007</v>
      </c>
      <c r="D21" s="96">
        <f>'GO CCAA'!B21</f>
        <v>82.17322999999999</v>
      </c>
      <c r="E21" s="342">
        <f t="shared" si="1"/>
        <v>99.889529999999993</v>
      </c>
      <c r="F21" s="96"/>
      <c r="G21" s="96">
        <f>'GNA CCAA'!F21</f>
        <v>165.95771999999994</v>
      </c>
      <c r="H21" s="96">
        <f>'GNA CCAA'!G21</f>
        <v>7.0708699999999984</v>
      </c>
      <c r="I21" s="96">
        <f>'GO CCAA'!G21</f>
        <v>966.69568999999979</v>
      </c>
      <c r="J21" s="342">
        <f t="shared" si="0"/>
        <v>1139.7242799999997</v>
      </c>
    </row>
    <row r="22" spans="1:10" x14ac:dyDescent="0.2">
      <c r="A22" s="365" t="s">
        <v>169</v>
      </c>
      <c r="B22" s="96">
        <f>'GNA CCAA'!B22</f>
        <v>7.4327499999999995</v>
      </c>
      <c r="C22" s="96">
        <f>'GNA CCAA'!C22</f>
        <v>0.31211</v>
      </c>
      <c r="D22" s="96">
        <f>'GO CCAA'!B22</f>
        <v>44.792660000000005</v>
      </c>
      <c r="E22" s="342">
        <f t="shared" si="1"/>
        <v>52.537520000000001</v>
      </c>
      <c r="F22" s="96"/>
      <c r="G22" s="96">
        <f>'GNA CCAA'!F22</f>
        <v>84.049799999999991</v>
      </c>
      <c r="H22" s="96">
        <f>'GNA CCAA'!G22</f>
        <v>2.8318700000000008</v>
      </c>
      <c r="I22" s="96">
        <f>'GO CCAA'!G22</f>
        <v>582.33913000000018</v>
      </c>
      <c r="J22" s="342">
        <f t="shared" si="0"/>
        <v>669.22080000000017</v>
      </c>
    </row>
    <row r="23" spans="1:10" x14ac:dyDescent="0.2">
      <c r="A23" s="366" t="s">
        <v>170</v>
      </c>
      <c r="B23" s="96">
        <f>'GNA CCAA'!B23</f>
        <v>23.056609999999999</v>
      </c>
      <c r="C23" s="96">
        <f>'GNA CCAA'!C23</f>
        <v>1.2771400000000002</v>
      </c>
      <c r="D23" s="96">
        <f>'GO CCAA'!B23</f>
        <v>141.26745</v>
      </c>
      <c r="E23" s="342">
        <f t="shared" si="1"/>
        <v>165.60120000000001</v>
      </c>
      <c r="F23" s="96"/>
      <c r="G23" s="96">
        <f>'GNA CCAA'!F23</f>
        <v>234.0842099999999</v>
      </c>
      <c r="H23" s="96">
        <f>'GNA CCAA'!G23</f>
        <v>11.430350000000001</v>
      </c>
      <c r="I23" s="96">
        <f>'GO CCAA'!G23</f>
        <v>1747.0254500000003</v>
      </c>
      <c r="J23" s="342">
        <f t="shared" si="0"/>
        <v>1992.5400100000002</v>
      </c>
    </row>
    <row r="24" spans="1:10" x14ac:dyDescent="0.2">
      <c r="A24" s="367" t="s">
        <v>426</v>
      </c>
      <c r="B24" s="100">
        <f>'GNA CCAA'!B24</f>
        <v>594.63025000000016</v>
      </c>
      <c r="C24" s="100">
        <f>'GNA CCAA'!C24</f>
        <v>32.848259999999982</v>
      </c>
      <c r="D24" s="100">
        <f>'GO CCAA'!B24</f>
        <v>1880.1291600000006</v>
      </c>
      <c r="E24" s="100">
        <f t="shared" si="1"/>
        <v>2507.6076700000008</v>
      </c>
      <c r="F24" s="100"/>
      <c r="G24" s="100">
        <f>'GNA CCAA'!F24</f>
        <v>6004.9894799999947</v>
      </c>
      <c r="H24" s="368">
        <f>'GNA CCAA'!G24</f>
        <v>330.62772000000103</v>
      </c>
      <c r="I24" s="100">
        <f>'GO CCAA'!G24</f>
        <v>21771.642840000051</v>
      </c>
      <c r="J24" s="100">
        <f t="shared" si="0"/>
        <v>28107.260040000048</v>
      </c>
    </row>
    <row r="25" spans="1:10" x14ac:dyDescent="0.2">
      <c r="J25" s="79" t="s">
        <v>220</v>
      </c>
    </row>
    <row r="26" spans="1:10" x14ac:dyDescent="0.2">
      <c r="A26" s="344" t="s">
        <v>431</v>
      </c>
      <c r="G26" s="58"/>
      <c r="H26" s="58"/>
      <c r="I26" s="58"/>
      <c r="J26" s="58"/>
    </row>
    <row r="27" spans="1:10" x14ac:dyDescent="0.2">
      <c r="A27" s="101" t="s">
        <v>221</v>
      </c>
      <c r="G27" s="58"/>
      <c r="H27" s="58"/>
      <c r="I27" s="58"/>
      <c r="J27" s="58"/>
    </row>
    <row r="28" spans="1:10" ht="18" x14ac:dyDescent="0.25">
      <c r="A28" s="102"/>
      <c r="E28" s="789"/>
      <c r="F28" s="789"/>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60" priority="5" operator="between">
      <formula>0</formula>
      <formula>0.5</formula>
    </cfRule>
    <cfRule type="cellIs" dxfId="159" priority="6" operator="between">
      <formula>0</formula>
      <formula>0.49</formula>
    </cfRule>
  </conditionalFormatting>
  <conditionalFormatting sqref="E6:E23">
    <cfRule type="cellIs" dxfId="158" priority="3" operator="between">
      <formula>0</formula>
      <formula>0.5</formula>
    </cfRule>
    <cfRule type="cellIs" dxfId="157" priority="4" operator="between">
      <formula>0</formula>
      <formula>0.49</formula>
    </cfRule>
  </conditionalFormatting>
  <conditionalFormatting sqref="J6:J23">
    <cfRule type="cellIs" dxfId="156" priority="1" operator="between">
      <formula>0</formula>
      <formula>0.5</formula>
    </cfRule>
    <cfRule type="cellIs" dxfId="15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8">
        <f>INDICE!A3</f>
        <v>45474</v>
      </c>
      <c r="C3" s="779"/>
      <c r="D3" s="779" t="s">
        <v>115</v>
      </c>
      <c r="E3" s="779"/>
      <c r="F3" s="779" t="s">
        <v>116</v>
      </c>
      <c r="G3" s="779"/>
      <c r="H3" s="779"/>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0">
        <v>722.60629000000017</v>
      </c>
      <c r="C5" s="86">
        <v>11.428128865678943</v>
      </c>
      <c r="D5" s="85">
        <v>4160.2710500000003</v>
      </c>
      <c r="E5" s="86">
        <v>12.754750693874206</v>
      </c>
      <c r="F5" s="85">
        <v>7113.323010000001</v>
      </c>
      <c r="G5" s="86">
        <v>12.939071428065857</v>
      </c>
      <c r="H5" s="381">
        <v>99.998583242008692</v>
      </c>
    </row>
    <row r="6" spans="1:65" x14ac:dyDescent="0.2">
      <c r="A6" s="84" t="s">
        <v>141</v>
      </c>
      <c r="B6" s="342">
        <v>2.3600000000000001E-3</v>
      </c>
      <c r="C6" s="345">
        <v>-84.504267892317799</v>
      </c>
      <c r="D6" s="96">
        <v>7.0889999999999995E-2</v>
      </c>
      <c r="E6" s="345">
        <v>-42.668823291548733</v>
      </c>
      <c r="F6" s="96">
        <v>0.10077999999999999</v>
      </c>
      <c r="G6" s="345">
        <v>-45.956670956670955</v>
      </c>
      <c r="H6" s="475">
        <v>1.4167579913019631E-3</v>
      </c>
    </row>
    <row r="7" spans="1:65" x14ac:dyDescent="0.2">
      <c r="A7" s="60" t="s">
        <v>114</v>
      </c>
      <c r="B7" s="61">
        <v>722.60865000000013</v>
      </c>
      <c r="C7" s="87">
        <v>11.425875933598826</v>
      </c>
      <c r="D7" s="61">
        <v>4160.3419400000002</v>
      </c>
      <c r="E7" s="87">
        <v>12.752893371387547</v>
      </c>
      <c r="F7" s="61">
        <v>7113.4237900000007</v>
      </c>
      <c r="G7" s="87">
        <v>12.937327715146354</v>
      </c>
      <c r="H7" s="87">
        <v>100</v>
      </c>
    </row>
    <row r="8" spans="1:65" x14ac:dyDescent="0.2">
      <c r="H8" s="79" t="s">
        <v>220</v>
      </c>
    </row>
    <row r="9" spans="1:65" x14ac:dyDescent="0.2">
      <c r="A9" s="80" t="s">
        <v>475</v>
      </c>
    </row>
    <row r="10" spans="1:65" x14ac:dyDescent="0.2">
      <c r="A10" s="429" t="s">
        <v>527</v>
      </c>
    </row>
    <row r="13" spans="1:65" x14ac:dyDescent="0.2">
      <c r="B13" s="85"/>
    </row>
  </sheetData>
  <mergeCells count="3">
    <mergeCell ref="B3:C3"/>
    <mergeCell ref="D3:E3"/>
    <mergeCell ref="F3:H3"/>
  </mergeCells>
  <conditionalFormatting sqref="B6">
    <cfRule type="cellIs" dxfId="154" priority="7" operator="between">
      <formula>0</formula>
      <formula>0.5</formula>
    </cfRule>
    <cfRule type="cellIs" dxfId="153" priority="8" operator="between">
      <formula>0</formula>
      <formula>0.49</formula>
    </cfRule>
  </conditionalFormatting>
  <conditionalFormatting sqref="D6">
    <cfRule type="cellIs" dxfId="152" priority="5" operator="between">
      <formula>0</formula>
      <formula>0.5</formula>
    </cfRule>
    <cfRule type="cellIs" dxfId="151" priority="6" operator="between">
      <formula>0</formula>
      <formula>0.49</formula>
    </cfRule>
  </conditionalFormatting>
  <conditionalFormatting sqref="F6">
    <cfRule type="cellIs" dxfId="150" priority="3" operator="between">
      <formula>0</formula>
      <formula>0.5</formula>
    </cfRule>
    <cfRule type="cellIs" dxfId="149" priority="4" operator="between">
      <formula>0</formula>
      <formula>0.49</formula>
    </cfRule>
  </conditionalFormatting>
  <conditionalFormatting sqref="H6">
    <cfRule type="cellIs" dxfId="148" priority="1" operator="between">
      <formula>0</formula>
      <formula>0.5</formula>
    </cfRule>
    <cfRule type="cellIs" dxfId="147"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9" t="s">
        <v>151</v>
      </c>
    </row>
    <row r="3" spans="1:65" s="81" customFormat="1" x14ac:dyDescent="0.2">
      <c r="A3" s="70"/>
      <c r="B3" s="778">
        <f>INDICE!A3</f>
        <v>45474</v>
      </c>
      <c r="C3" s="779"/>
      <c r="D3" s="779" t="s">
        <v>115</v>
      </c>
      <c r="E3" s="779"/>
      <c r="F3" s="779" t="s">
        <v>116</v>
      </c>
      <c r="G3" s="779"/>
      <c r="H3" s="779"/>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0">
        <v>237.56573999999998</v>
      </c>
      <c r="C5" s="86">
        <v>50.9542369865799</v>
      </c>
      <c r="D5" s="85">
        <v>1681.3788500000001</v>
      </c>
      <c r="E5" s="86">
        <v>39.450543185525078</v>
      </c>
      <c r="F5" s="85">
        <v>2569.5901600000002</v>
      </c>
      <c r="G5" s="86">
        <v>41.857625431389103</v>
      </c>
      <c r="H5" s="381">
        <v>30.510362692731725</v>
      </c>
    </row>
    <row r="6" spans="1:65" x14ac:dyDescent="0.2">
      <c r="A6" s="84" t="s">
        <v>195</v>
      </c>
      <c r="B6" s="380">
        <v>456.60284000000001</v>
      </c>
      <c r="C6" s="73">
        <v>-9.5441787960115807</v>
      </c>
      <c r="D6" s="85">
        <v>3342.4874700000005</v>
      </c>
      <c r="E6" s="86">
        <v>-2.6030132161868553</v>
      </c>
      <c r="F6" s="85">
        <v>5852.4341400000003</v>
      </c>
      <c r="G6" s="86">
        <v>-2.8872610097668856</v>
      </c>
      <c r="H6" s="381">
        <v>69.489637307268268</v>
      </c>
    </row>
    <row r="7" spans="1:65" x14ac:dyDescent="0.2">
      <c r="A7" s="60" t="s">
        <v>434</v>
      </c>
      <c r="B7" s="61">
        <v>694.16858000000002</v>
      </c>
      <c r="C7" s="87">
        <v>4.8346073887066554</v>
      </c>
      <c r="D7" s="61">
        <v>5023.8663200000001</v>
      </c>
      <c r="E7" s="87">
        <v>8.3305290598651638</v>
      </c>
      <c r="F7" s="61">
        <v>8422.0243000000009</v>
      </c>
      <c r="G7" s="87">
        <v>7.4536622824504057</v>
      </c>
      <c r="H7" s="87">
        <v>100</v>
      </c>
    </row>
    <row r="8" spans="1:65" x14ac:dyDescent="0.2">
      <c r="A8" s="66" t="s">
        <v>423</v>
      </c>
      <c r="B8" s="420">
        <v>569.17100000000005</v>
      </c>
      <c r="C8" s="605">
        <v>2.1448624698841638</v>
      </c>
      <c r="D8" s="418">
        <v>4221.8674900000005</v>
      </c>
      <c r="E8" s="605">
        <v>11.957641546691971</v>
      </c>
      <c r="F8" s="418">
        <v>7037.8599100000001</v>
      </c>
      <c r="G8" s="605">
        <v>12.969341800916261</v>
      </c>
      <c r="H8" s="709">
        <v>83.564944237931002</v>
      </c>
    </row>
    <row r="9" spans="1:65" x14ac:dyDescent="0.2">
      <c r="H9" s="79" t="s">
        <v>220</v>
      </c>
    </row>
    <row r="10" spans="1:65" x14ac:dyDescent="0.2">
      <c r="A10" s="80" t="s">
        <v>475</v>
      </c>
    </row>
    <row r="11" spans="1:65" x14ac:dyDescent="0.2">
      <c r="A11" s="80" t="s">
        <v>435</v>
      </c>
    </row>
    <row r="12" spans="1:65" x14ac:dyDescent="0.2">
      <c r="A12" s="133" t="s">
        <v>527</v>
      </c>
    </row>
  </sheetData>
  <mergeCells count="3">
    <mergeCell ref="B3:C3"/>
    <mergeCell ref="D3:E3"/>
    <mergeCell ref="F3:H3"/>
  </mergeCells>
  <conditionalFormatting sqref="C6">
    <cfRule type="cellIs" dxfId="146" priority="1" operator="between">
      <formula>0</formula>
      <formula>0.5</formula>
    </cfRule>
    <cfRule type="cellIs" dxfId="145" priority="2" operator="between">
      <formula>-0.49</formula>
      <formula>0</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436</v>
      </c>
    </row>
    <row r="2" spans="1:3" ht="15.75" x14ac:dyDescent="0.25">
      <c r="A2" s="2"/>
      <c r="C2" s="55" t="s">
        <v>151</v>
      </c>
    </row>
    <row r="3" spans="1:3" ht="14.1" customHeight="1" x14ac:dyDescent="0.2">
      <c r="A3" s="90"/>
      <c r="B3" s="281">
        <f>INDICE!A3</f>
        <v>45474</v>
      </c>
      <c r="C3" s="606" t="s">
        <v>116</v>
      </c>
    </row>
    <row r="4" spans="1:3" x14ac:dyDescent="0.2">
      <c r="A4" s="364" t="s">
        <v>153</v>
      </c>
      <c r="B4" s="340">
        <v>37.924480000000003</v>
      </c>
      <c r="C4" s="94">
        <v>472.13114000000002</v>
      </c>
    </row>
    <row r="5" spans="1:3" x14ac:dyDescent="0.2">
      <c r="A5" s="365" t="s">
        <v>154</v>
      </c>
      <c r="B5" s="342">
        <v>0.12875999999999999</v>
      </c>
      <c r="C5" s="96">
        <v>1.4846599999999999</v>
      </c>
    </row>
    <row r="6" spans="1:3" x14ac:dyDescent="0.2">
      <c r="A6" s="365" t="s">
        <v>155</v>
      </c>
      <c r="B6" s="342">
        <v>0.26238</v>
      </c>
      <c r="C6" s="96">
        <v>9.8853899999999975</v>
      </c>
    </row>
    <row r="7" spans="1:3" x14ac:dyDescent="0.2">
      <c r="A7" s="365" t="s">
        <v>156</v>
      </c>
      <c r="B7" s="342">
        <v>0</v>
      </c>
      <c r="C7" s="96">
        <v>0</v>
      </c>
    </row>
    <row r="8" spans="1:3" x14ac:dyDescent="0.2">
      <c r="A8" s="365" t="s">
        <v>157</v>
      </c>
      <c r="B8" s="342">
        <v>159.02793</v>
      </c>
      <c r="C8" s="96">
        <v>1650.7423000000001</v>
      </c>
    </row>
    <row r="9" spans="1:3" x14ac:dyDescent="0.2">
      <c r="A9" s="365" t="s">
        <v>158</v>
      </c>
      <c r="B9" s="342">
        <v>0.44875999999999999</v>
      </c>
      <c r="C9" s="96">
        <v>4.9875600000000002</v>
      </c>
    </row>
    <row r="10" spans="1:3" x14ac:dyDescent="0.2">
      <c r="A10" s="365" t="s">
        <v>159</v>
      </c>
      <c r="B10" s="342">
        <v>0.64982000000000006</v>
      </c>
      <c r="C10" s="96">
        <v>6.754050000000003</v>
      </c>
    </row>
    <row r="11" spans="1:3" x14ac:dyDescent="0.2">
      <c r="A11" s="365" t="s">
        <v>508</v>
      </c>
      <c r="B11" s="342">
        <v>0.28967999999999994</v>
      </c>
      <c r="C11" s="96">
        <v>3.0293000000000001</v>
      </c>
    </row>
    <row r="12" spans="1:3" x14ac:dyDescent="0.2">
      <c r="A12" s="365" t="s">
        <v>160</v>
      </c>
      <c r="B12" s="342">
        <v>22.588829999999998</v>
      </c>
      <c r="C12" s="96">
        <v>220.76047999999997</v>
      </c>
    </row>
    <row r="13" spans="1:3" x14ac:dyDescent="0.2">
      <c r="A13" s="365" t="s">
        <v>161</v>
      </c>
      <c r="B13" s="342">
        <v>2.4889999999999999</v>
      </c>
      <c r="C13" s="96">
        <v>38.445999999999998</v>
      </c>
    </row>
    <row r="14" spans="1:3" x14ac:dyDescent="0.2">
      <c r="A14" s="365" t="s">
        <v>162</v>
      </c>
      <c r="B14" s="342">
        <v>0.21507999999999999</v>
      </c>
      <c r="C14" s="96">
        <v>2.7430800000000004</v>
      </c>
    </row>
    <row r="15" spans="1:3" x14ac:dyDescent="0.2">
      <c r="A15" s="365" t="s">
        <v>163</v>
      </c>
      <c r="B15" s="342">
        <v>0.20103000000000001</v>
      </c>
      <c r="C15" s="96">
        <v>3.2506999999999997</v>
      </c>
    </row>
    <row r="16" spans="1:3" x14ac:dyDescent="0.2">
      <c r="A16" s="365" t="s">
        <v>164</v>
      </c>
      <c r="B16" s="342">
        <v>9.623400000000002</v>
      </c>
      <c r="C16" s="96">
        <v>97.100889999999993</v>
      </c>
    </row>
    <row r="17" spans="1:3" x14ac:dyDescent="0.2">
      <c r="A17" s="365" t="s">
        <v>165</v>
      </c>
      <c r="B17" s="342">
        <v>2.606E-2</v>
      </c>
      <c r="C17" s="96">
        <v>0.65498000000000001</v>
      </c>
    </row>
    <row r="18" spans="1:3" x14ac:dyDescent="0.2">
      <c r="A18" s="365" t="s">
        <v>166</v>
      </c>
      <c r="B18" s="342">
        <v>0.29117999999999999</v>
      </c>
      <c r="C18" s="96">
        <v>4.3424199999999997</v>
      </c>
    </row>
    <row r="19" spans="1:3" x14ac:dyDescent="0.2">
      <c r="A19" s="365" t="s">
        <v>167</v>
      </c>
      <c r="B19" s="342">
        <v>2.5960000000000001</v>
      </c>
      <c r="C19" s="96">
        <v>41.037999999999997</v>
      </c>
    </row>
    <row r="20" spans="1:3" x14ac:dyDescent="0.2">
      <c r="A20" s="365" t="s">
        <v>168</v>
      </c>
      <c r="B20" s="342">
        <v>0.30266999999999999</v>
      </c>
      <c r="C20" s="96">
        <v>3.6949899999999998</v>
      </c>
    </row>
    <row r="21" spans="1:3" x14ac:dyDescent="0.2">
      <c r="A21" s="365" t="s">
        <v>169</v>
      </c>
      <c r="B21" s="342">
        <v>0.10786</v>
      </c>
      <c r="C21" s="96">
        <v>2.4362200000000001</v>
      </c>
    </row>
    <row r="22" spans="1:3" x14ac:dyDescent="0.2">
      <c r="A22" s="366" t="s">
        <v>170</v>
      </c>
      <c r="B22" s="342">
        <v>0.39282</v>
      </c>
      <c r="C22" s="96">
        <v>6.1079999999999997</v>
      </c>
    </row>
    <row r="23" spans="1:3" x14ac:dyDescent="0.2">
      <c r="A23" s="367" t="s">
        <v>426</v>
      </c>
      <c r="B23" s="100">
        <v>237.56574000000006</v>
      </c>
      <c r="C23" s="100">
        <v>2569.5901599999997</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C22">
    <cfRule type="cellIs" dxfId="144" priority="2" operator="between">
      <formula>0</formula>
      <formula>0.5</formula>
    </cfRule>
    <cfRule type="cellIs" dxfId="143" priority="3" operator="between">
      <formula>0</formula>
      <formula>0.49</formula>
    </cfRule>
  </conditionalFormatting>
  <conditionalFormatting sqref="B7:C7">
    <cfRule type="cellIs" dxfId="142"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8" t="s">
        <v>0</v>
      </c>
      <c r="B1" s="768"/>
      <c r="C1" s="768"/>
      <c r="D1" s="768"/>
      <c r="E1" s="768"/>
      <c r="F1" s="768"/>
    </row>
    <row r="2" spans="1:6" ht="12.75" x14ac:dyDescent="0.2">
      <c r="A2" s="769"/>
      <c r="B2" s="769"/>
      <c r="C2" s="769"/>
      <c r="D2" s="769"/>
      <c r="E2" s="769"/>
      <c r="F2" s="769"/>
    </row>
    <row r="3" spans="1:6" ht="29.85" customHeight="1" x14ac:dyDescent="0.25">
      <c r="A3" s="20"/>
      <c r="B3" s="21" t="s">
        <v>42</v>
      </c>
      <c r="C3" s="21" t="s">
        <v>43</v>
      </c>
      <c r="D3" s="22" t="s">
        <v>44</v>
      </c>
      <c r="E3" s="22" t="s">
        <v>412</v>
      </c>
      <c r="F3" s="451" t="s">
        <v>413</v>
      </c>
    </row>
    <row r="4" spans="1:6" ht="12.75" x14ac:dyDescent="0.2">
      <c r="A4" s="23" t="s">
        <v>45</v>
      </c>
      <c r="B4" s="280"/>
      <c r="C4" s="280"/>
      <c r="D4" s="280"/>
      <c r="E4" s="280"/>
      <c r="F4" s="451"/>
    </row>
    <row r="5" spans="1:6" ht="12.75" x14ac:dyDescent="0.2">
      <c r="A5" s="24" t="s">
        <v>46</v>
      </c>
      <c r="B5" s="25" t="s">
        <v>530</v>
      </c>
      <c r="C5" s="26" t="s">
        <v>47</v>
      </c>
      <c r="D5" s="27">
        <v>4790.5327962231922</v>
      </c>
      <c r="E5" s="290">
        <v>5188.5493300000016</v>
      </c>
      <c r="F5" s="28" t="s">
        <v>687</v>
      </c>
    </row>
    <row r="6" spans="1:6" ht="12.75" x14ac:dyDescent="0.2">
      <c r="A6" s="19" t="s">
        <v>406</v>
      </c>
      <c r="B6" s="28" t="s">
        <v>530</v>
      </c>
      <c r="C6" s="29" t="s">
        <v>47</v>
      </c>
      <c r="D6" s="30">
        <v>176.31383999999997</v>
      </c>
      <c r="E6" s="291">
        <v>173.40899000000002</v>
      </c>
      <c r="F6" s="28" t="s">
        <v>687</v>
      </c>
    </row>
    <row r="7" spans="1:6" ht="12.75" x14ac:dyDescent="0.2">
      <c r="A7" s="19" t="s">
        <v>48</v>
      </c>
      <c r="B7" s="28" t="s">
        <v>530</v>
      </c>
      <c r="C7" s="29" t="s">
        <v>47</v>
      </c>
      <c r="D7" s="30">
        <v>542.64365999999984</v>
      </c>
      <c r="E7" s="291">
        <v>628.03760000000057</v>
      </c>
      <c r="F7" s="28" t="s">
        <v>687</v>
      </c>
    </row>
    <row r="8" spans="1:6" ht="12.75" x14ac:dyDescent="0.2">
      <c r="A8" s="19" t="s">
        <v>49</v>
      </c>
      <c r="B8" s="28" t="s">
        <v>530</v>
      </c>
      <c r="C8" s="29" t="s">
        <v>47</v>
      </c>
      <c r="D8" s="30">
        <v>665.91422000000046</v>
      </c>
      <c r="E8" s="291">
        <v>722.60865000000013</v>
      </c>
      <c r="F8" s="28" t="s">
        <v>687</v>
      </c>
    </row>
    <row r="9" spans="1:6" ht="12.75" x14ac:dyDescent="0.2">
      <c r="A9" s="19" t="s">
        <v>562</v>
      </c>
      <c r="B9" s="28" t="s">
        <v>530</v>
      </c>
      <c r="C9" s="29" t="s">
        <v>47</v>
      </c>
      <c r="D9" s="30">
        <v>1770.4417400000002</v>
      </c>
      <c r="E9" s="291">
        <v>1886.7344400000011</v>
      </c>
      <c r="F9" s="28" t="s">
        <v>687</v>
      </c>
    </row>
    <row r="10" spans="1:6" ht="12.75" x14ac:dyDescent="0.2">
      <c r="A10" s="31" t="s">
        <v>50</v>
      </c>
      <c r="B10" s="32" t="s">
        <v>530</v>
      </c>
      <c r="C10" s="33" t="s">
        <v>506</v>
      </c>
      <c r="D10" s="34">
        <v>21241.328000000001</v>
      </c>
      <c r="E10" s="292">
        <v>23802.06</v>
      </c>
      <c r="F10" s="32" t="s">
        <v>687</v>
      </c>
    </row>
    <row r="11" spans="1:6" ht="12.75" x14ac:dyDescent="0.2">
      <c r="A11" s="35" t="s">
        <v>51</v>
      </c>
      <c r="B11" s="36"/>
      <c r="C11" s="37"/>
      <c r="D11" s="38"/>
      <c r="E11" s="38"/>
      <c r="F11" s="450"/>
    </row>
    <row r="12" spans="1:6" ht="12.75" x14ac:dyDescent="0.2">
      <c r="A12" s="19" t="s">
        <v>52</v>
      </c>
      <c r="B12" s="28" t="s">
        <v>530</v>
      </c>
      <c r="C12" s="29" t="s">
        <v>47</v>
      </c>
      <c r="D12" s="30">
        <v>5076.2170000000006</v>
      </c>
      <c r="E12" s="291">
        <v>4951.8921499999997</v>
      </c>
      <c r="F12" s="25" t="s">
        <v>687</v>
      </c>
    </row>
    <row r="13" spans="1:6" ht="12.75" x14ac:dyDescent="0.2">
      <c r="A13" s="19" t="s">
        <v>53</v>
      </c>
      <c r="B13" s="28" t="s">
        <v>530</v>
      </c>
      <c r="C13" s="29" t="s">
        <v>54</v>
      </c>
      <c r="D13" s="30">
        <v>28294.55027</v>
      </c>
      <c r="E13" s="291">
        <v>27729.588950000001</v>
      </c>
      <c r="F13" s="28" t="s">
        <v>687</v>
      </c>
    </row>
    <row r="14" spans="1:6" ht="12.75" x14ac:dyDescent="0.2">
      <c r="A14" s="19" t="s">
        <v>55</v>
      </c>
      <c r="B14" s="28" t="s">
        <v>530</v>
      </c>
      <c r="C14" s="29" t="s">
        <v>56</v>
      </c>
      <c r="D14" s="39">
        <v>75.695055469303526</v>
      </c>
      <c r="E14" s="293">
        <v>77.443483195814963</v>
      </c>
      <c r="F14" s="28" t="s">
        <v>687</v>
      </c>
    </row>
    <row r="15" spans="1:6" ht="12.75" x14ac:dyDescent="0.2">
      <c r="A15" s="19" t="s">
        <v>414</v>
      </c>
      <c r="B15" s="28" t="s">
        <v>530</v>
      </c>
      <c r="C15" s="29" t="s">
        <v>47</v>
      </c>
      <c r="D15" s="30">
        <v>111.90000000000009</v>
      </c>
      <c r="E15" s="291">
        <v>340.21899999999982</v>
      </c>
      <c r="F15" s="32" t="s">
        <v>687</v>
      </c>
    </row>
    <row r="16" spans="1:6" ht="12.75" x14ac:dyDescent="0.2">
      <c r="A16" s="23" t="s">
        <v>57</v>
      </c>
      <c r="B16" s="25"/>
      <c r="C16" s="26"/>
      <c r="D16" s="40"/>
      <c r="E16" s="40"/>
      <c r="F16" s="450"/>
    </row>
    <row r="17" spans="1:6" ht="12.75" x14ac:dyDescent="0.2">
      <c r="A17" s="24" t="s">
        <v>58</v>
      </c>
      <c r="B17" s="25" t="s">
        <v>530</v>
      </c>
      <c r="C17" s="26" t="s">
        <v>47</v>
      </c>
      <c r="D17" s="27">
        <v>5071.6970000000001</v>
      </c>
      <c r="E17" s="290">
        <v>5597.4610000000002</v>
      </c>
      <c r="F17" s="25" t="s">
        <v>687</v>
      </c>
    </row>
    <row r="18" spans="1:6" ht="12.75" x14ac:dyDescent="0.2">
      <c r="A18" s="19" t="s">
        <v>59</v>
      </c>
      <c r="B18" s="28" t="s">
        <v>530</v>
      </c>
      <c r="C18" s="29" t="s">
        <v>60</v>
      </c>
      <c r="D18" s="39">
        <v>77.911170244107751</v>
      </c>
      <c r="E18" s="293">
        <v>83.214127769631801</v>
      </c>
      <c r="F18" s="28" t="s">
        <v>687</v>
      </c>
    </row>
    <row r="19" spans="1:6" ht="12.75" x14ac:dyDescent="0.2">
      <c r="A19" s="31" t="s">
        <v>61</v>
      </c>
      <c r="B19" s="32" t="s">
        <v>530</v>
      </c>
      <c r="C19" s="41" t="s">
        <v>47</v>
      </c>
      <c r="D19" s="34">
        <v>15345.800999999999</v>
      </c>
      <c r="E19" s="292">
        <v>14544.056</v>
      </c>
      <c r="F19" s="32" t="s">
        <v>687</v>
      </c>
    </row>
    <row r="20" spans="1:6" ht="12.75" x14ac:dyDescent="0.2">
      <c r="A20" s="23" t="s">
        <v>66</v>
      </c>
      <c r="B20" s="25"/>
      <c r="C20" s="26"/>
      <c r="D20" s="27"/>
      <c r="E20" s="27"/>
      <c r="F20" s="450"/>
    </row>
    <row r="21" spans="1:6" ht="12.75" x14ac:dyDescent="0.2">
      <c r="A21" s="24" t="s">
        <v>67</v>
      </c>
      <c r="B21" s="25" t="s">
        <v>68</v>
      </c>
      <c r="C21" s="26" t="s">
        <v>69</v>
      </c>
      <c r="D21" s="43">
        <v>82.246000000000009</v>
      </c>
      <c r="E21" s="294">
        <v>85.153043478260869</v>
      </c>
      <c r="F21" s="28" t="s">
        <v>687</v>
      </c>
    </row>
    <row r="22" spans="1:6" ht="12.75" x14ac:dyDescent="0.2">
      <c r="A22" s="19" t="s">
        <v>70</v>
      </c>
      <c r="B22" s="28" t="s">
        <v>71</v>
      </c>
      <c r="C22" s="29" t="s">
        <v>72</v>
      </c>
      <c r="D22" s="44">
        <v>1.0759000000000001</v>
      </c>
      <c r="E22" s="295">
        <v>1.0844086956521737</v>
      </c>
      <c r="F22" s="28" t="s">
        <v>687</v>
      </c>
    </row>
    <row r="23" spans="1:6" ht="12.75" x14ac:dyDescent="0.2">
      <c r="A23" s="19" t="s">
        <v>73</v>
      </c>
      <c r="B23" s="28" t="s">
        <v>564</v>
      </c>
      <c r="C23" s="29" t="s">
        <v>74</v>
      </c>
      <c r="D23" s="42">
        <v>162.12194394000002</v>
      </c>
      <c r="E23" s="296">
        <v>161.91325518064517</v>
      </c>
      <c r="F23" s="28" t="s">
        <v>687</v>
      </c>
    </row>
    <row r="24" spans="1:6" ht="12.75" x14ac:dyDescent="0.2">
      <c r="A24" s="19" t="s">
        <v>75</v>
      </c>
      <c r="B24" s="28" t="s">
        <v>564</v>
      </c>
      <c r="C24" s="29" t="s">
        <v>74</v>
      </c>
      <c r="D24" s="42">
        <v>146.70679586999998</v>
      </c>
      <c r="E24" s="296">
        <v>149.27590368064514</v>
      </c>
      <c r="F24" s="28" t="s">
        <v>687</v>
      </c>
    </row>
    <row r="25" spans="1:6" ht="12.75" x14ac:dyDescent="0.2">
      <c r="A25" s="19" t="s">
        <v>76</v>
      </c>
      <c r="B25" s="28" t="s">
        <v>564</v>
      </c>
      <c r="C25" s="29" t="s">
        <v>77</v>
      </c>
      <c r="D25" s="42">
        <v>16.14</v>
      </c>
      <c r="E25" s="296">
        <v>15.34</v>
      </c>
      <c r="F25" s="28" t="s">
        <v>687</v>
      </c>
    </row>
    <row r="26" spans="1:6" ht="12.75" x14ac:dyDescent="0.2">
      <c r="A26" s="31" t="s">
        <v>632</v>
      </c>
      <c r="B26" s="32" t="s">
        <v>564</v>
      </c>
      <c r="C26" s="33" t="s">
        <v>78</v>
      </c>
      <c r="D26" s="44">
        <v>7.5682376000000007</v>
      </c>
      <c r="E26" s="295">
        <v>6.7810831000000009</v>
      </c>
      <c r="F26" s="32" t="s">
        <v>687</v>
      </c>
    </row>
    <row r="27" spans="1:6" ht="12.75" x14ac:dyDescent="0.2">
      <c r="A27" s="35" t="s">
        <v>79</v>
      </c>
      <c r="B27" s="36"/>
      <c r="C27" s="37"/>
      <c r="D27" s="38"/>
      <c r="E27" s="38"/>
      <c r="F27" s="450"/>
    </row>
    <row r="28" spans="1:6" ht="12.75" x14ac:dyDescent="0.2">
      <c r="A28" s="19" t="s">
        <v>80</v>
      </c>
      <c r="B28" s="28" t="s">
        <v>81</v>
      </c>
      <c r="C28" s="29" t="s">
        <v>415</v>
      </c>
      <c r="D28" s="45">
        <v>2.5806</v>
      </c>
      <c r="E28" s="297">
        <v>2.8873000000000002</v>
      </c>
      <c r="F28" s="28" t="s">
        <v>684</v>
      </c>
    </row>
    <row r="29" spans="1:6" x14ac:dyDescent="0.2">
      <c r="A29" s="19" t="s">
        <v>82</v>
      </c>
      <c r="B29" s="28" t="s">
        <v>81</v>
      </c>
      <c r="C29" s="29" t="s">
        <v>415</v>
      </c>
      <c r="D29" s="46">
        <v>0.6</v>
      </c>
      <c r="E29" s="298">
        <v>-0.4</v>
      </c>
      <c r="F29" s="616">
        <v>45474</v>
      </c>
    </row>
    <row r="30" spans="1:6" ht="12.75" x14ac:dyDescent="0.2">
      <c r="A30" s="47" t="s">
        <v>83</v>
      </c>
      <c r="B30" s="28" t="s">
        <v>81</v>
      </c>
      <c r="C30" s="29" t="s">
        <v>415</v>
      </c>
      <c r="D30" s="46">
        <v>2.5</v>
      </c>
      <c r="E30" s="298">
        <v>0.9</v>
      </c>
      <c r="F30" s="616">
        <v>45474</v>
      </c>
    </row>
    <row r="31" spans="1:6" ht="12.75" x14ac:dyDescent="0.2">
      <c r="A31" s="47" t="s">
        <v>84</v>
      </c>
      <c r="B31" s="28" t="s">
        <v>81</v>
      </c>
      <c r="C31" s="29" t="s">
        <v>415</v>
      </c>
      <c r="D31" s="46">
        <v>-3.8</v>
      </c>
      <c r="E31" s="298">
        <v>-3.8</v>
      </c>
      <c r="F31" s="616">
        <v>45474</v>
      </c>
    </row>
    <row r="32" spans="1:6" ht="12.75" x14ac:dyDescent="0.2">
      <c r="A32" s="47" t="s">
        <v>85</v>
      </c>
      <c r="B32" s="28" t="s">
        <v>81</v>
      </c>
      <c r="C32" s="29" t="s">
        <v>415</v>
      </c>
      <c r="D32" s="46">
        <v>3.2</v>
      </c>
      <c r="E32" s="298">
        <v>1.4</v>
      </c>
      <c r="F32" s="616">
        <v>45474</v>
      </c>
    </row>
    <row r="33" spans="1:7" ht="12.75" x14ac:dyDescent="0.2">
      <c r="A33" s="47" t="s">
        <v>86</v>
      </c>
      <c r="B33" s="28" t="s">
        <v>81</v>
      </c>
      <c r="C33" s="29" t="s">
        <v>415</v>
      </c>
      <c r="D33" s="46">
        <v>-3</v>
      </c>
      <c r="E33" s="298">
        <v>-4.8</v>
      </c>
      <c r="F33" s="616">
        <v>45474</v>
      </c>
    </row>
    <row r="34" spans="1:7" ht="12.75" x14ac:dyDescent="0.2">
      <c r="A34" s="47" t="s">
        <v>87</v>
      </c>
      <c r="B34" s="28" t="s">
        <v>81</v>
      </c>
      <c r="C34" s="29" t="s">
        <v>415</v>
      </c>
      <c r="D34" s="46">
        <v>1.6</v>
      </c>
      <c r="E34" s="298">
        <v>1.5</v>
      </c>
      <c r="F34" s="616">
        <v>45474</v>
      </c>
    </row>
    <row r="35" spans="1:7" ht="12.75" x14ac:dyDescent="0.2">
      <c r="A35" s="47" t="s">
        <v>88</v>
      </c>
      <c r="B35" s="28" t="s">
        <v>81</v>
      </c>
      <c r="C35" s="29" t="s">
        <v>415</v>
      </c>
      <c r="D35" s="46">
        <v>0</v>
      </c>
      <c r="E35" s="298">
        <v>0.3</v>
      </c>
      <c r="F35" s="616">
        <v>45444</v>
      </c>
    </row>
    <row r="36" spans="1:7" x14ac:dyDescent="0.2">
      <c r="A36" s="19" t="s">
        <v>89</v>
      </c>
      <c r="B36" s="28" t="s">
        <v>90</v>
      </c>
      <c r="C36" s="29" t="s">
        <v>415</v>
      </c>
      <c r="D36" s="46">
        <v>0.6</v>
      </c>
      <c r="E36" s="298">
        <v>-1.4</v>
      </c>
      <c r="F36" s="616">
        <v>45474</v>
      </c>
    </row>
    <row r="37" spans="1:7" ht="12.75" x14ac:dyDescent="0.2">
      <c r="A37" s="19" t="s">
        <v>633</v>
      </c>
      <c r="B37" s="28" t="s">
        <v>81</v>
      </c>
      <c r="C37" s="29" t="s">
        <v>415</v>
      </c>
      <c r="D37" s="46">
        <v>12.1</v>
      </c>
      <c r="E37" s="297">
        <v>7.3</v>
      </c>
      <c r="F37" s="616">
        <v>45474</v>
      </c>
      <c r="G37" s="616"/>
    </row>
    <row r="38" spans="1:7" ht="12.75" x14ac:dyDescent="0.2">
      <c r="A38" s="31" t="s">
        <v>91</v>
      </c>
      <c r="B38" s="32" t="s">
        <v>92</v>
      </c>
      <c r="C38" s="33" t="s">
        <v>415</v>
      </c>
      <c r="D38" s="48">
        <v>2.2000000000000002</v>
      </c>
      <c r="E38" s="671">
        <v>3.4</v>
      </c>
      <c r="F38" s="616">
        <v>45474</v>
      </c>
    </row>
    <row r="39" spans="1:7" ht="12.75" x14ac:dyDescent="0.2">
      <c r="A39" s="35" t="s">
        <v>62</v>
      </c>
      <c r="B39" s="36"/>
      <c r="C39" s="37"/>
      <c r="D39" s="38"/>
      <c r="E39" s="38"/>
      <c r="F39" s="450"/>
    </row>
    <row r="40" spans="1:7" ht="12.75" x14ac:dyDescent="0.2">
      <c r="A40" s="19" t="s">
        <v>63</v>
      </c>
      <c r="B40" s="28" t="s">
        <v>530</v>
      </c>
      <c r="C40" s="29" t="s">
        <v>47</v>
      </c>
      <c r="D40" s="42">
        <v>0</v>
      </c>
      <c r="E40" s="296">
        <v>0</v>
      </c>
      <c r="F40" s="28" t="s">
        <v>687</v>
      </c>
    </row>
    <row r="41" spans="1:7" ht="12.75" x14ac:dyDescent="0.2">
      <c r="A41" s="19" t="s">
        <v>50</v>
      </c>
      <c r="B41" s="28" t="s">
        <v>530</v>
      </c>
      <c r="C41" s="29" t="s">
        <v>54</v>
      </c>
      <c r="D41" s="39">
        <v>31.832619722788003</v>
      </c>
      <c r="E41" s="293">
        <v>34.850679886740004</v>
      </c>
      <c r="F41" s="28" t="s">
        <v>687</v>
      </c>
    </row>
    <row r="42" spans="1:7" ht="12.75" x14ac:dyDescent="0.2">
      <c r="A42" s="19" t="s">
        <v>64</v>
      </c>
      <c r="B42" s="28" t="s">
        <v>530</v>
      </c>
      <c r="C42" s="29" t="s">
        <v>60</v>
      </c>
      <c r="D42" s="683">
        <v>0</v>
      </c>
      <c r="E42" s="679">
        <v>0</v>
      </c>
      <c r="F42" s="616">
        <v>45474</v>
      </c>
    </row>
    <row r="43" spans="1:7" ht="12.75" x14ac:dyDescent="0.2">
      <c r="A43" s="31" t="s">
        <v>65</v>
      </c>
      <c r="B43" s="32" t="s">
        <v>530</v>
      </c>
      <c r="C43" s="33" t="s">
        <v>60</v>
      </c>
      <c r="D43" s="683">
        <v>0.14986172108819185</v>
      </c>
      <c r="E43" s="679">
        <v>0.14641875487558642</v>
      </c>
      <c r="F43" s="616">
        <v>45474</v>
      </c>
    </row>
    <row r="44" spans="1:7" x14ac:dyDescent="0.2">
      <c r="A44" s="35" t="s">
        <v>93</v>
      </c>
      <c r="B44" s="36"/>
      <c r="C44" s="37"/>
      <c r="D44" s="38"/>
      <c r="E44" s="38"/>
      <c r="F44" s="450"/>
    </row>
    <row r="45" spans="1:7" ht="12.75" x14ac:dyDescent="0.2">
      <c r="A45" s="49" t="s">
        <v>94</v>
      </c>
      <c r="B45" s="28" t="s">
        <v>81</v>
      </c>
      <c r="C45" s="29" t="s">
        <v>415</v>
      </c>
      <c r="D45" s="46">
        <v>3.7</v>
      </c>
      <c r="E45" s="298">
        <v>7.6308109474130443</v>
      </c>
      <c r="F45" s="616">
        <v>45474</v>
      </c>
    </row>
    <row r="46" spans="1:7" ht="12.75" x14ac:dyDescent="0.2">
      <c r="A46" s="50" t="s">
        <v>95</v>
      </c>
      <c r="B46" s="28" t="s">
        <v>81</v>
      </c>
      <c r="C46" s="29" t="s">
        <v>415</v>
      </c>
      <c r="D46" s="46">
        <v>4.5</v>
      </c>
      <c r="E46" s="298">
        <v>8</v>
      </c>
      <c r="F46" s="616">
        <v>45474</v>
      </c>
    </row>
    <row r="47" spans="1:7" ht="12.75" x14ac:dyDescent="0.2">
      <c r="A47" s="50" t="s">
        <v>96</v>
      </c>
      <c r="B47" s="28" t="s">
        <v>81</v>
      </c>
      <c r="C47" s="29" t="s">
        <v>415</v>
      </c>
      <c r="D47" s="46">
        <v>3.5</v>
      </c>
      <c r="E47" s="298">
        <v>9.5</v>
      </c>
      <c r="F47" s="616">
        <v>45474</v>
      </c>
    </row>
    <row r="48" spans="1:7" ht="12.75" x14ac:dyDescent="0.2">
      <c r="A48" s="49" t="s">
        <v>97</v>
      </c>
      <c r="B48" s="28" t="s">
        <v>81</v>
      </c>
      <c r="C48" s="29" t="s">
        <v>415</v>
      </c>
      <c r="D48" s="46">
        <v>5.0999999999999996</v>
      </c>
      <c r="E48" s="298">
        <v>8.1999999999999993</v>
      </c>
      <c r="F48" s="616">
        <v>45474</v>
      </c>
    </row>
    <row r="49" spans="1:7" ht="12.75" x14ac:dyDescent="0.2">
      <c r="A49" s="300" t="s">
        <v>98</v>
      </c>
      <c r="B49" s="28" t="s">
        <v>81</v>
      </c>
      <c r="C49" s="29" t="s">
        <v>415</v>
      </c>
      <c r="D49" s="46">
        <v>1.3</v>
      </c>
      <c r="E49" s="298">
        <v>12</v>
      </c>
      <c r="F49" s="616">
        <v>45474</v>
      </c>
    </row>
    <row r="50" spans="1:7" ht="12.75" x14ac:dyDescent="0.2">
      <c r="A50" s="50" t="s">
        <v>99</v>
      </c>
      <c r="B50" s="28" t="s">
        <v>81</v>
      </c>
      <c r="C50" s="29" t="s">
        <v>415</v>
      </c>
      <c r="D50" s="46">
        <v>-0.2</v>
      </c>
      <c r="E50" s="298">
        <v>3.2</v>
      </c>
      <c r="F50" s="616">
        <v>45474</v>
      </c>
    </row>
    <row r="51" spans="1:7" ht="12.75" x14ac:dyDescent="0.2">
      <c r="A51" s="50" t="s">
        <v>100</v>
      </c>
      <c r="B51" s="28" t="s">
        <v>81</v>
      </c>
      <c r="C51" s="29" t="s">
        <v>415</v>
      </c>
      <c r="D51" s="46">
        <v>5.9</v>
      </c>
      <c r="E51" s="298">
        <v>47.7</v>
      </c>
      <c r="F51" s="616">
        <v>45474</v>
      </c>
    </row>
    <row r="52" spans="1:7" ht="12.75" x14ac:dyDescent="0.2">
      <c r="A52" s="50" t="s">
        <v>101</v>
      </c>
      <c r="B52" s="28" t="s">
        <v>81</v>
      </c>
      <c r="C52" s="29" t="s">
        <v>415</v>
      </c>
      <c r="D52" s="45">
        <v>16</v>
      </c>
      <c r="E52" s="297">
        <v>17.3</v>
      </c>
      <c r="F52" s="616">
        <v>45474</v>
      </c>
    </row>
    <row r="53" spans="1:7" ht="12.75" x14ac:dyDescent="0.2">
      <c r="A53" s="49" t="s">
        <v>102</v>
      </c>
      <c r="B53" s="28" t="s">
        <v>81</v>
      </c>
      <c r="C53" s="29" t="s">
        <v>415</v>
      </c>
      <c r="D53" s="45">
        <v>7.4</v>
      </c>
      <c r="E53" s="297">
        <v>3.2749674698834177</v>
      </c>
      <c r="F53" s="616">
        <v>45474</v>
      </c>
    </row>
    <row r="54" spans="1:7" ht="12.75" x14ac:dyDescent="0.2">
      <c r="A54" s="51" t="s">
        <v>103</v>
      </c>
      <c r="B54" s="32" t="s">
        <v>81</v>
      </c>
      <c r="C54" s="33" t="s">
        <v>415</v>
      </c>
      <c r="D54" s="48">
        <v>5.2</v>
      </c>
      <c r="E54" s="299">
        <v>-2.2000000000000002</v>
      </c>
      <c r="F54" s="617">
        <v>45474</v>
      </c>
    </row>
    <row r="55" spans="1:7" ht="12.75" x14ac:dyDescent="0.2">
      <c r="F55" s="55" t="s">
        <v>572</v>
      </c>
    </row>
    <row r="56" spans="1:7" ht="12.75" x14ac:dyDescent="0.2">
      <c r="A56" s="286" t="s">
        <v>544</v>
      </c>
      <c r="B56" s="288"/>
      <c r="C56" s="288"/>
      <c r="D56" s="289"/>
    </row>
    <row r="57" spans="1:7" ht="12.75" x14ac:dyDescent="0.2">
      <c r="A57" s="286" t="s">
        <v>543</v>
      </c>
    </row>
    <row r="58" spans="1:7" ht="12.75" x14ac:dyDescent="0.2">
      <c r="A58" s="286"/>
    </row>
    <row r="59" spans="1:7" ht="12.75" x14ac:dyDescent="0.2">
      <c r="A59" s="680"/>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9" t="s">
        <v>151</v>
      </c>
    </row>
    <row r="3" spans="1:65" s="81" customFormat="1" x14ac:dyDescent="0.2">
      <c r="A3" s="70"/>
      <c r="B3" s="778">
        <f>INDICE!A3</f>
        <v>45474</v>
      </c>
      <c r="C3" s="779"/>
      <c r="D3" s="779" t="s">
        <v>115</v>
      </c>
      <c r="E3" s="779"/>
      <c r="F3" s="779" t="s">
        <v>116</v>
      </c>
      <c r="G3" s="779"/>
      <c r="H3" s="779"/>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594</v>
      </c>
      <c r="B5" s="380">
        <v>39.396704228765294</v>
      </c>
      <c r="C5" s="73">
        <v>14.172293797690175</v>
      </c>
      <c r="D5" s="85">
        <v>256.08166727250693</v>
      </c>
      <c r="E5" s="86">
        <v>4.3674546333557087</v>
      </c>
      <c r="F5" s="85">
        <v>424.931661214104</v>
      </c>
      <c r="G5" s="86">
        <v>6.3395791280396239</v>
      </c>
      <c r="H5" s="381">
        <v>8.2322754174313069</v>
      </c>
    </row>
    <row r="6" spans="1:65" x14ac:dyDescent="0.2">
      <c r="A6" s="84" t="s">
        <v>196</v>
      </c>
      <c r="B6" s="380">
        <v>101.392</v>
      </c>
      <c r="C6" s="86">
        <v>12.52649686476888</v>
      </c>
      <c r="D6" s="85">
        <v>478.84399999999999</v>
      </c>
      <c r="E6" s="86">
        <v>-14.180126316393171</v>
      </c>
      <c r="F6" s="85">
        <v>806.65200000000004</v>
      </c>
      <c r="G6" s="86">
        <v>-13.939770257683948</v>
      </c>
      <c r="H6" s="381">
        <v>15.627410325341486</v>
      </c>
    </row>
    <row r="7" spans="1:65" x14ac:dyDescent="0.2">
      <c r="A7" s="84" t="s">
        <v>197</v>
      </c>
      <c r="B7" s="380">
        <v>103.10899999999999</v>
      </c>
      <c r="C7" s="86">
        <v>-2.8428471816519987</v>
      </c>
      <c r="D7" s="85">
        <v>666.202</v>
      </c>
      <c r="E7" s="86">
        <v>-6.286731917838666</v>
      </c>
      <c r="F7" s="85">
        <v>1134.1669999999999</v>
      </c>
      <c r="G7" s="86">
        <v>1.0990000338729833</v>
      </c>
      <c r="H7" s="381">
        <v>21.972415721353912</v>
      </c>
    </row>
    <row r="8" spans="1:65" x14ac:dyDescent="0.2">
      <c r="A8" s="84" t="s">
        <v>595</v>
      </c>
      <c r="B8" s="380">
        <v>239.03829577123471</v>
      </c>
      <c r="C8" s="86">
        <v>140.54255588144628</v>
      </c>
      <c r="D8" s="85">
        <v>1646.9998728361843</v>
      </c>
      <c r="E8" s="86">
        <v>51.73631101508164</v>
      </c>
      <c r="F8" s="85">
        <v>2796.0258788945871</v>
      </c>
      <c r="G8" s="490">
        <v>51.39685298360849</v>
      </c>
      <c r="H8" s="381">
        <v>54.167898535873306</v>
      </c>
      <c r="J8" s="85"/>
    </row>
    <row r="9" spans="1:65" x14ac:dyDescent="0.2">
      <c r="A9" s="60" t="s">
        <v>198</v>
      </c>
      <c r="B9" s="61">
        <v>482.93599999999998</v>
      </c>
      <c r="C9" s="629">
        <v>46.294590926715784</v>
      </c>
      <c r="D9" s="61">
        <v>3048.1275401086909</v>
      </c>
      <c r="E9" s="87">
        <v>17.251052546072039</v>
      </c>
      <c r="F9" s="61">
        <v>5161.7765401086908</v>
      </c>
      <c r="G9" s="87">
        <v>19.886109718949164</v>
      </c>
      <c r="H9" s="87">
        <v>100</v>
      </c>
    </row>
    <row r="10" spans="1:65" x14ac:dyDescent="0.2">
      <c r="H10" s="79" t="s">
        <v>220</v>
      </c>
    </row>
    <row r="11" spans="1:65" x14ac:dyDescent="0.2">
      <c r="A11" s="80" t="s">
        <v>475</v>
      </c>
    </row>
    <row r="12" spans="1:65" x14ac:dyDescent="0.2">
      <c r="A12" s="80" t="s">
        <v>597</v>
      </c>
    </row>
    <row r="13" spans="1:65" x14ac:dyDescent="0.2">
      <c r="A13" s="80" t="s">
        <v>596</v>
      </c>
    </row>
    <row r="14" spans="1:65" x14ac:dyDescent="0.2">
      <c r="A14" s="133" t="s">
        <v>527</v>
      </c>
    </row>
  </sheetData>
  <mergeCells count="3">
    <mergeCell ref="B3:C3"/>
    <mergeCell ref="D3:E3"/>
    <mergeCell ref="F3:H3"/>
  </mergeCells>
  <conditionalFormatting sqref="C9">
    <cfRule type="cellIs" dxfId="141" priority="1" operator="between">
      <formula>0</formula>
      <formula>0.5</formula>
    </cfRule>
    <cfRule type="cellIs" dxfId="14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5"/>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7.5" customWidth="1"/>
    <col min="8" max="8" width="9.125" customWidth="1"/>
    <col min="9" max="9" width="11.625" customWidth="1"/>
    <col min="10" max="82" width="11" style="1"/>
  </cols>
  <sheetData>
    <row r="1" spans="1:9" ht="15" x14ac:dyDescent="0.25">
      <c r="A1" s="276" t="s">
        <v>243</v>
      </c>
      <c r="B1" s="276"/>
      <c r="C1" s="1"/>
      <c r="D1" s="1"/>
      <c r="E1" s="1"/>
      <c r="F1" s="1"/>
      <c r="G1" s="1"/>
      <c r="H1" s="1"/>
      <c r="I1" s="1"/>
    </row>
    <row r="2" spans="1:9" x14ac:dyDescent="0.2">
      <c r="A2" s="382"/>
      <c r="B2" s="382"/>
      <c r="C2" s="382"/>
      <c r="D2" s="382"/>
      <c r="E2" s="382"/>
      <c r="F2" s="1"/>
      <c r="G2" s="1"/>
      <c r="H2" s="383"/>
      <c r="I2" s="386" t="s">
        <v>151</v>
      </c>
    </row>
    <row r="3" spans="1:9" ht="14.85" customHeight="1" x14ac:dyDescent="0.2">
      <c r="A3" s="797" t="s">
        <v>447</v>
      </c>
      <c r="B3" s="797" t="s">
        <v>448</v>
      </c>
      <c r="C3" s="778">
        <f>INDICE!A3</f>
        <v>45474</v>
      </c>
      <c r="D3" s="779"/>
      <c r="E3" s="779" t="s">
        <v>115</v>
      </c>
      <c r="F3" s="779"/>
      <c r="G3" s="779" t="s">
        <v>116</v>
      </c>
      <c r="H3" s="779"/>
      <c r="I3" s="779"/>
    </row>
    <row r="4" spans="1:9" x14ac:dyDescent="0.2">
      <c r="A4" s="798"/>
      <c r="B4" s="798"/>
      <c r="C4" s="82" t="s">
        <v>47</v>
      </c>
      <c r="D4" s="82" t="s">
        <v>445</v>
      </c>
      <c r="E4" s="82" t="s">
        <v>47</v>
      </c>
      <c r="F4" s="82" t="s">
        <v>445</v>
      </c>
      <c r="G4" s="82" t="s">
        <v>47</v>
      </c>
      <c r="H4" s="83" t="s">
        <v>445</v>
      </c>
      <c r="I4" s="83" t="s">
        <v>106</v>
      </c>
    </row>
    <row r="5" spans="1:9" x14ac:dyDescent="0.2">
      <c r="A5" s="387"/>
      <c r="B5" s="391" t="s">
        <v>200</v>
      </c>
      <c r="C5" s="389">
        <v>95.335539999999995</v>
      </c>
      <c r="D5" s="142">
        <v>-67.277456558911538</v>
      </c>
      <c r="E5" s="141">
        <v>989.78247999999996</v>
      </c>
      <c r="F5" s="520">
        <v>-44.665197639001427</v>
      </c>
      <c r="G5" s="521">
        <v>2112.1124400000003</v>
      </c>
      <c r="H5" s="520">
        <v>-28.526962468480686</v>
      </c>
      <c r="I5" s="392">
        <v>3.2871246291161942</v>
      </c>
    </row>
    <row r="6" spans="1:9" x14ac:dyDescent="0.2">
      <c r="A6" s="11"/>
      <c r="B6" s="11" t="s">
        <v>231</v>
      </c>
      <c r="C6" s="389">
        <v>619.12114999999994</v>
      </c>
      <c r="D6" s="142">
        <v>-33.116120654050796</v>
      </c>
      <c r="E6" s="144">
        <v>6274.9940699999997</v>
      </c>
      <c r="F6" s="142">
        <v>36.320380587223426</v>
      </c>
      <c r="G6" s="521">
        <v>10382.056759999999</v>
      </c>
      <c r="H6" s="522">
        <v>59.12018720830612</v>
      </c>
      <c r="I6" s="392">
        <v>16.157811407369142</v>
      </c>
    </row>
    <row r="7" spans="1:9" x14ac:dyDescent="0.2">
      <c r="A7" s="11"/>
      <c r="B7" s="254" t="s">
        <v>201</v>
      </c>
      <c r="C7" s="389">
        <v>630.54875000000004</v>
      </c>
      <c r="D7" s="142">
        <v>27.019448044561379</v>
      </c>
      <c r="E7" s="144">
        <v>4667.8891400000002</v>
      </c>
      <c r="F7" s="142">
        <v>3.9281336897716685</v>
      </c>
      <c r="G7" s="521">
        <v>7212.6425599999984</v>
      </c>
      <c r="H7" s="523">
        <v>-3.9696372547081631</v>
      </c>
      <c r="I7" s="392">
        <v>11.225186003822632</v>
      </c>
    </row>
    <row r="8" spans="1:9" x14ac:dyDescent="0.2">
      <c r="A8" s="487" t="s">
        <v>300</v>
      </c>
      <c r="B8" s="229"/>
      <c r="C8" s="146">
        <v>1345.0054399999999</v>
      </c>
      <c r="D8" s="147">
        <v>-21.502162624181562</v>
      </c>
      <c r="E8" s="146">
        <v>11932.665689999998</v>
      </c>
      <c r="F8" s="524">
        <v>9.6420095537334305</v>
      </c>
      <c r="G8" s="525">
        <v>19706.811760000001</v>
      </c>
      <c r="H8" s="524">
        <v>15.986725840728031</v>
      </c>
      <c r="I8" s="526">
        <v>30.670122040307973</v>
      </c>
    </row>
    <row r="9" spans="1:9" x14ac:dyDescent="0.2">
      <c r="A9" s="387"/>
      <c r="B9" s="11" t="s">
        <v>202</v>
      </c>
      <c r="C9" s="389">
        <v>774.52545999999995</v>
      </c>
      <c r="D9" s="142">
        <v>173.59605768988592</v>
      </c>
      <c r="E9" s="144">
        <v>5361.2744599999996</v>
      </c>
      <c r="F9" s="520">
        <v>76.185517236993846</v>
      </c>
      <c r="G9" s="521">
        <v>8954.1201000000001</v>
      </c>
      <c r="H9" s="527">
        <v>86.943933161872096</v>
      </c>
      <c r="I9" s="392">
        <v>13.935483810120619</v>
      </c>
    </row>
    <row r="10" spans="1:9" x14ac:dyDescent="0.2">
      <c r="A10" s="387"/>
      <c r="B10" s="11" t="s">
        <v>203</v>
      </c>
      <c r="C10" s="389">
        <v>0</v>
      </c>
      <c r="D10" s="142">
        <v>-100</v>
      </c>
      <c r="E10" s="144">
        <v>0</v>
      </c>
      <c r="F10" s="520">
        <v>-100</v>
      </c>
      <c r="G10" s="144">
        <v>253.44920999999999</v>
      </c>
      <c r="H10" s="520">
        <v>-80.103292690410527</v>
      </c>
      <c r="I10" s="472">
        <v>0.39444829008300442</v>
      </c>
    </row>
    <row r="11" spans="1:9" x14ac:dyDescent="0.2">
      <c r="A11" s="11"/>
      <c r="B11" s="11" t="s">
        <v>655</v>
      </c>
      <c r="C11" s="389">
        <v>0</v>
      </c>
      <c r="D11" s="142" t="s">
        <v>142</v>
      </c>
      <c r="E11" s="144">
        <v>0</v>
      </c>
      <c r="F11" s="528">
        <v>-100</v>
      </c>
      <c r="G11" s="144">
        <v>0</v>
      </c>
      <c r="H11" s="528">
        <v>-100</v>
      </c>
      <c r="I11" s="497">
        <v>0</v>
      </c>
    </row>
    <row r="12" spans="1:9" x14ac:dyDescent="0.2">
      <c r="A12" s="633"/>
      <c r="B12" s="11" t="s">
        <v>583</v>
      </c>
      <c r="C12" s="389">
        <v>0</v>
      </c>
      <c r="D12" s="142" t="s">
        <v>142</v>
      </c>
      <c r="E12" s="144">
        <v>0</v>
      </c>
      <c r="F12" s="142">
        <v>-100</v>
      </c>
      <c r="G12" s="144">
        <v>50.575989999999997</v>
      </c>
      <c r="H12" s="522">
        <v>-88.343887737346179</v>
      </c>
      <c r="I12" s="497">
        <v>7.8712467775122016E-2</v>
      </c>
    </row>
    <row r="13" spans="1:9" x14ac:dyDescent="0.2">
      <c r="A13" s="11"/>
      <c r="B13" s="11" t="s">
        <v>204</v>
      </c>
      <c r="C13" s="389">
        <v>353.13608999999997</v>
      </c>
      <c r="D13" s="142">
        <v>48.093674374998251</v>
      </c>
      <c r="E13" s="144">
        <v>1715.7797500000001</v>
      </c>
      <c r="F13" s="142">
        <v>162.83443522228882</v>
      </c>
      <c r="G13" s="521">
        <v>2454.3409700000002</v>
      </c>
      <c r="H13" s="522">
        <v>159.67430891105292</v>
      </c>
      <c r="I13" s="392">
        <v>3.8197420260144526</v>
      </c>
    </row>
    <row r="14" spans="1:9" x14ac:dyDescent="0.2">
      <c r="A14" s="11"/>
      <c r="B14" s="254" t="s">
        <v>657</v>
      </c>
      <c r="C14" s="389">
        <v>0</v>
      </c>
      <c r="D14" s="142">
        <v>-100</v>
      </c>
      <c r="E14" s="144">
        <v>755.99468999999999</v>
      </c>
      <c r="F14" s="142">
        <v>39.170806045416093</v>
      </c>
      <c r="G14" s="521">
        <v>887.78376000000003</v>
      </c>
      <c r="H14" s="522">
        <v>-19.216223979309063</v>
      </c>
      <c r="I14" s="392">
        <v>1.3816763764837159</v>
      </c>
    </row>
    <row r="15" spans="1:9" x14ac:dyDescent="0.2">
      <c r="A15" s="487" t="s">
        <v>581</v>
      </c>
      <c r="B15" s="229"/>
      <c r="C15" s="146">
        <v>1127.6615499999998</v>
      </c>
      <c r="D15" s="147">
        <v>39.72414091845318</v>
      </c>
      <c r="E15" s="146">
        <v>7833.0488999999989</v>
      </c>
      <c r="F15" s="524">
        <v>45.662217132430115</v>
      </c>
      <c r="G15" s="525">
        <v>12600.27003</v>
      </c>
      <c r="H15" s="524">
        <v>45.001196406850703</v>
      </c>
      <c r="I15" s="526">
        <v>19.610062970476914</v>
      </c>
    </row>
    <row r="16" spans="1:9" x14ac:dyDescent="0.2">
      <c r="A16" s="388"/>
      <c r="B16" s="390" t="s">
        <v>641</v>
      </c>
      <c r="C16" s="389">
        <v>20.742190000000001</v>
      </c>
      <c r="D16" s="142">
        <v>-45.147740359886974</v>
      </c>
      <c r="E16" s="144">
        <v>140.04917999999998</v>
      </c>
      <c r="F16" s="528">
        <v>-44.939815583275369</v>
      </c>
      <c r="G16" s="144">
        <v>306.48496</v>
      </c>
      <c r="H16" s="528">
        <v>-38.221305931031566</v>
      </c>
      <c r="I16" s="472">
        <v>0.4769889336335198</v>
      </c>
    </row>
    <row r="17" spans="1:9" x14ac:dyDescent="0.2">
      <c r="A17" s="388"/>
      <c r="B17" s="390" t="s">
        <v>529</v>
      </c>
      <c r="C17" s="389">
        <v>89.816239999999993</v>
      </c>
      <c r="D17" s="142">
        <v>-48.057105801440649</v>
      </c>
      <c r="E17" s="144">
        <v>89.816239999999993</v>
      </c>
      <c r="F17" s="528">
        <v>-92.764855283395207</v>
      </c>
      <c r="G17" s="144">
        <v>364.09895999999998</v>
      </c>
      <c r="H17" s="528">
        <v>-85.828884643864654</v>
      </c>
      <c r="I17" s="471">
        <v>0.56665480311814831</v>
      </c>
    </row>
    <row r="18" spans="1:9" x14ac:dyDescent="0.2">
      <c r="A18" s="388"/>
      <c r="B18" s="390" t="s">
        <v>206</v>
      </c>
      <c r="C18" s="389">
        <v>0</v>
      </c>
      <c r="D18" s="142">
        <v>-100</v>
      </c>
      <c r="E18" s="144">
        <v>269.17377999999997</v>
      </c>
      <c r="F18" s="528">
        <v>43.779565950665116</v>
      </c>
      <c r="G18" s="521">
        <v>445.64890000000003</v>
      </c>
      <c r="H18" s="528">
        <v>6.0814138358165097</v>
      </c>
      <c r="I18" s="392">
        <v>0.69357267510272314</v>
      </c>
    </row>
    <row r="19" spans="1:9" x14ac:dyDescent="0.2">
      <c r="A19" s="388"/>
      <c r="B19" s="390" t="s">
        <v>558</v>
      </c>
      <c r="C19" s="389">
        <v>89.773910000000001</v>
      </c>
      <c r="D19" s="73">
        <v>-72.664736280849937</v>
      </c>
      <c r="E19" s="144">
        <v>1421.79693</v>
      </c>
      <c r="F19" s="73">
        <v>-40.564933491711805</v>
      </c>
      <c r="G19" s="521">
        <v>2115.5580099999997</v>
      </c>
      <c r="H19" s="528">
        <v>-46.264638683952711</v>
      </c>
      <c r="I19" s="392">
        <v>3.2924870415492848</v>
      </c>
    </row>
    <row r="20" spans="1:9" x14ac:dyDescent="0.2">
      <c r="A20" s="388"/>
      <c r="B20" s="390" t="s">
        <v>207</v>
      </c>
      <c r="C20" s="389">
        <v>54.978050000000003</v>
      </c>
      <c r="D20" s="142">
        <v>-72.960107612555461</v>
      </c>
      <c r="E20" s="144">
        <v>807.01244000000008</v>
      </c>
      <c r="F20" s="73">
        <v>-18.125496825748048</v>
      </c>
      <c r="G20" s="521">
        <v>1099.5900199999999</v>
      </c>
      <c r="H20" s="528">
        <v>-26.018405154273726</v>
      </c>
      <c r="I20" s="392">
        <v>1.7113148752025569</v>
      </c>
    </row>
    <row r="21" spans="1:9" x14ac:dyDescent="0.2">
      <c r="A21" s="633"/>
      <c r="B21" s="390" t="s">
        <v>208</v>
      </c>
      <c r="C21" s="389">
        <v>138.68843999999999</v>
      </c>
      <c r="D21" s="142" t="s">
        <v>142</v>
      </c>
      <c r="E21" s="144">
        <v>177.89864</v>
      </c>
      <c r="F21" s="528">
        <v>-37.221171116775089</v>
      </c>
      <c r="G21" s="521">
        <v>209.76041999999998</v>
      </c>
      <c r="H21" s="528">
        <v>-52.859078998235866</v>
      </c>
      <c r="I21" s="392">
        <v>0.32645451526991476</v>
      </c>
    </row>
    <row r="22" spans="1:9" x14ac:dyDescent="0.2">
      <c r="A22" s="487" t="s">
        <v>438</v>
      </c>
      <c r="B22" s="229"/>
      <c r="C22" s="146">
        <v>393.99882999999994</v>
      </c>
      <c r="D22" s="147">
        <v>-48.109436785266283</v>
      </c>
      <c r="E22" s="146">
        <v>2905.74721</v>
      </c>
      <c r="F22" s="524">
        <v>-45.627886587538363</v>
      </c>
      <c r="G22" s="525">
        <v>4541.1412700000001</v>
      </c>
      <c r="H22" s="524">
        <v>-51.451201600224685</v>
      </c>
      <c r="I22" s="526">
        <v>7.0674728438761489</v>
      </c>
    </row>
    <row r="23" spans="1:9" x14ac:dyDescent="0.2">
      <c r="A23" s="633"/>
      <c r="B23" s="390" t="s">
        <v>210</v>
      </c>
      <c r="C23" s="389">
        <v>308.41616999999997</v>
      </c>
      <c r="D23" s="142">
        <v>-15.34698464558803</v>
      </c>
      <c r="E23" s="144">
        <v>2235.1607399999998</v>
      </c>
      <c r="F23" s="528">
        <v>-4.8045386749555785</v>
      </c>
      <c r="G23" s="144">
        <v>3996.6415299999999</v>
      </c>
      <c r="H23" s="528">
        <v>-4.8922145453521733</v>
      </c>
      <c r="I23" s="472">
        <v>6.2200565453852574</v>
      </c>
    </row>
    <row r="24" spans="1:9" x14ac:dyDescent="0.2">
      <c r="A24" s="633"/>
      <c r="B24" s="390" t="s">
        <v>240</v>
      </c>
      <c r="C24" s="389">
        <v>0</v>
      </c>
      <c r="D24" s="73" t="s">
        <v>142</v>
      </c>
      <c r="E24" s="144">
        <v>0</v>
      </c>
      <c r="F24" s="73" t="s">
        <v>142</v>
      </c>
      <c r="G24" s="144">
        <v>0</v>
      </c>
      <c r="H24" s="528">
        <v>-100</v>
      </c>
      <c r="I24" s="497">
        <v>0</v>
      </c>
    </row>
    <row r="25" spans="1:9" x14ac:dyDescent="0.2">
      <c r="A25" s="633"/>
      <c r="B25" s="390" t="s">
        <v>211</v>
      </c>
      <c r="C25" s="389">
        <v>286.74599999999998</v>
      </c>
      <c r="D25" s="142">
        <v>-31.920756982416144</v>
      </c>
      <c r="E25" s="144">
        <v>1139.59521</v>
      </c>
      <c r="F25" s="528">
        <v>-38.22663636571788</v>
      </c>
      <c r="G25" s="144">
        <v>2404.0537199999999</v>
      </c>
      <c r="H25" s="528">
        <v>-42.768885390504892</v>
      </c>
      <c r="I25" s="472">
        <v>3.7414789303217235</v>
      </c>
    </row>
    <row r="26" spans="1:9" x14ac:dyDescent="0.2">
      <c r="A26" s="487" t="s">
        <v>337</v>
      </c>
      <c r="B26" s="229"/>
      <c r="C26" s="146">
        <v>595.16216999999995</v>
      </c>
      <c r="D26" s="147">
        <v>-24.233764285857134</v>
      </c>
      <c r="E26" s="146">
        <v>3374.7559499999998</v>
      </c>
      <c r="F26" s="524">
        <v>-19.510113716750386</v>
      </c>
      <c r="G26" s="525">
        <v>6400.6952499999989</v>
      </c>
      <c r="H26" s="524">
        <v>-24.933329096280062</v>
      </c>
      <c r="I26" s="526">
        <v>9.9615354757069792</v>
      </c>
    </row>
    <row r="27" spans="1:9" x14ac:dyDescent="0.2">
      <c r="A27" s="633"/>
      <c r="B27" s="390" t="s">
        <v>212</v>
      </c>
      <c r="C27" s="389">
        <v>128.01096000000001</v>
      </c>
      <c r="D27" s="142">
        <v>-52.35081507933338</v>
      </c>
      <c r="E27" s="144">
        <v>2720.1892200000002</v>
      </c>
      <c r="F27" s="528">
        <v>55.671731620642205</v>
      </c>
      <c r="G27" s="144">
        <v>5138.6165300000002</v>
      </c>
      <c r="H27" s="528">
        <v>58.929598524731318</v>
      </c>
      <c r="I27" s="472">
        <v>7.9973360487127252</v>
      </c>
    </row>
    <row r="28" spans="1:9" x14ac:dyDescent="0.2">
      <c r="A28" s="388"/>
      <c r="B28" s="390" t="s">
        <v>213</v>
      </c>
      <c r="C28" s="389">
        <v>126.99108000000001</v>
      </c>
      <c r="D28" s="142">
        <v>-17.065051232908068</v>
      </c>
      <c r="E28" s="144">
        <v>1676.6730100000002</v>
      </c>
      <c r="F28" s="142">
        <v>15.880003609360497</v>
      </c>
      <c r="G28" s="144">
        <v>2681.8005000000003</v>
      </c>
      <c r="H28" s="142">
        <v>3.3499987519617136</v>
      </c>
      <c r="I28" s="392">
        <v>4.1737420352138654</v>
      </c>
    </row>
    <row r="29" spans="1:9" x14ac:dyDescent="0.2">
      <c r="A29" s="388"/>
      <c r="B29" s="390" t="s">
        <v>215</v>
      </c>
      <c r="C29" s="389">
        <v>0</v>
      </c>
      <c r="D29" s="142" t="s">
        <v>142</v>
      </c>
      <c r="E29" s="144">
        <v>0</v>
      </c>
      <c r="F29" s="142">
        <v>-100</v>
      </c>
      <c r="G29" s="144">
        <v>78.144999999999996</v>
      </c>
      <c r="H29" s="142">
        <v>19.748944793353562</v>
      </c>
      <c r="I29" s="497">
        <v>0.12161869286764153</v>
      </c>
    </row>
    <row r="30" spans="1:9" x14ac:dyDescent="0.2">
      <c r="A30" s="388"/>
      <c r="B30" s="390" t="s">
        <v>610</v>
      </c>
      <c r="C30" s="389">
        <v>0</v>
      </c>
      <c r="D30" s="142" t="s">
        <v>142</v>
      </c>
      <c r="E30" s="144">
        <v>130.18120999999999</v>
      </c>
      <c r="F30" s="142" t="s">
        <v>142</v>
      </c>
      <c r="G30" s="144">
        <v>263.19720999999998</v>
      </c>
      <c r="H30" s="142" t="s">
        <v>142</v>
      </c>
      <c r="I30" s="472">
        <v>0.40961930573434185</v>
      </c>
    </row>
    <row r="31" spans="1:9" x14ac:dyDescent="0.2">
      <c r="A31" s="388"/>
      <c r="B31" s="390" t="s">
        <v>645</v>
      </c>
      <c r="C31" s="389">
        <v>0</v>
      </c>
      <c r="D31" s="142" t="s">
        <v>142</v>
      </c>
      <c r="E31" s="144">
        <v>0</v>
      </c>
      <c r="F31" s="142" t="s">
        <v>142</v>
      </c>
      <c r="G31" s="144">
        <v>131.27976000000001</v>
      </c>
      <c r="H31" s="142" t="s">
        <v>142</v>
      </c>
      <c r="I31" s="472">
        <v>0.20431342774557162</v>
      </c>
    </row>
    <row r="32" spans="1:9" x14ac:dyDescent="0.2">
      <c r="A32" s="388"/>
      <c r="B32" s="390" t="s">
        <v>541</v>
      </c>
      <c r="C32" s="389">
        <v>137.92310000000001</v>
      </c>
      <c r="D32" s="142">
        <v>-1.4998228864930936</v>
      </c>
      <c r="E32" s="144">
        <v>430.61635999999999</v>
      </c>
      <c r="F32" s="142">
        <v>-33.72308098824152</v>
      </c>
      <c r="G32" s="144">
        <v>563.31226000000004</v>
      </c>
      <c r="H32" s="142">
        <v>-39.482496254345634</v>
      </c>
      <c r="I32" s="472">
        <v>0.87669461561861972</v>
      </c>
    </row>
    <row r="33" spans="1:9" x14ac:dyDescent="0.2">
      <c r="A33" s="388"/>
      <c r="B33" s="390" t="s">
        <v>216</v>
      </c>
      <c r="C33" s="389">
        <v>326.40801999999996</v>
      </c>
      <c r="D33" s="142">
        <v>-12.883377782892689</v>
      </c>
      <c r="E33" s="144">
        <v>2482.0121099999997</v>
      </c>
      <c r="F33" s="73">
        <v>3.160246358101535</v>
      </c>
      <c r="G33" s="144">
        <v>4421.1332200000006</v>
      </c>
      <c r="H33" s="528">
        <v>-3.7073825360045407</v>
      </c>
      <c r="I33" s="472">
        <v>6.8807018134251345</v>
      </c>
    </row>
    <row r="34" spans="1:9" x14ac:dyDescent="0.2">
      <c r="A34" s="633"/>
      <c r="B34" s="390" t="s">
        <v>217</v>
      </c>
      <c r="C34" s="389">
        <v>770.73099999999999</v>
      </c>
      <c r="D34" s="142">
        <v>46.067817126354932</v>
      </c>
      <c r="E34" s="144">
        <v>5000.7931399999998</v>
      </c>
      <c r="F34" s="73">
        <v>35.958230316222441</v>
      </c>
      <c r="G34" s="144">
        <v>7704.9717799999999</v>
      </c>
      <c r="H34" s="528">
        <v>23.025235241038374</v>
      </c>
      <c r="I34" s="472">
        <v>11.991408234252548</v>
      </c>
    </row>
    <row r="35" spans="1:9" x14ac:dyDescent="0.2">
      <c r="A35" s="633"/>
      <c r="B35" s="390" t="s">
        <v>218</v>
      </c>
      <c r="C35" s="389">
        <v>0</v>
      </c>
      <c r="D35" s="142" t="s">
        <v>142</v>
      </c>
      <c r="E35" s="144">
        <v>0</v>
      </c>
      <c r="F35" s="73" t="s">
        <v>142</v>
      </c>
      <c r="G35" s="144">
        <v>22.728280000000002</v>
      </c>
      <c r="H35" s="528">
        <v>-0.59903128109247894</v>
      </c>
      <c r="I35" s="342">
        <v>3.5372496061549172E-2</v>
      </c>
    </row>
    <row r="36" spans="1:9" x14ac:dyDescent="0.2">
      <c r="A36" s="487" t="s">
        <v>439</v>
      </c>
      <c r="B36" s="229"/>
      <c r="C36" s="146">
        <v>1490.0641599999999</v>
      </c>
      <c r="D36" s="147">
        <v>1.7713204963060063</v>
      </c>
      <c r="E36" s="146">
        <v>12440.465050000001</v>
      </c>
      <c r="F36" s="524">
        <v>24.486392746987804</v>
      </c>
      <c r="G36" s="525">
        <v>21005.184540000002</v>
      </c>
      <c r="H36" s="524">
        <v>18.6642536804443</v>
      </c>
      <c r="I36" s="526">
        <v>32.690806669631996</v>
      </c>
    </row>
    <row r="37" spans="1:9" x14ac:dyDescent="0.2">
      <c r="A37" s="150" t="s">
        <v>186</v>
      </c>
      <c r="B37" s="150"/>
      <c r="C37" s="150">
        <v>4951.8921499999997</v>
      </c>
      <c r="D37" s="666">
        <v>-10.444875781281068</v>
      </c>
      <c r="E37" s="150">
        <v>38486.682799999995</v>
      </c>
      <c r="F37" s="660">
        <v>7.531039806274106</v>
      </c>
      <c r="G37" s="150">
        <v>64254.102849999996</v>
      </c>
      <c r="H37" s="660">
        <v>4.8838520287070368</v>
      </c>
      <c r="I37" s="661">
        <v>100</v>
      </c>
    </row>
    <row r="38" spans="1:9" x14ac:dyDescent="0.2">
      <c r="A38" s="151" t="s">
        <v>522</v>
      </c>
      <c r="B38" s="473"/>
      <c r="C38" s="152">
        <v>2310.3514599999999</v>
      </c>
      <c r="D38" s="529">
        <v>-7.1442654989641365</v>
      </c>
      <c r="E38" s="152">
        <v>14810.811529999999</v>
      </c>
      <c r="F38" s="529">
        <v>0.25089359281387236</v>
      </c>
      <c r="G38" s="152">
        <v>26907.878500000003</v>
      </c>
      <c r="H38" s="529">
        <v>-0.65423065813665504</v>
      </c>
      <c r="I38" s="530">
        <v>41.877292354102188</v>
      </c>
    </row>
    <row r="39" spans="1:9" x14ac:dyDescent="0.2">
      <c r="A39" s="151" t="s">
        <v>523</v>
      </c>
      <c r="B39" s="473"/>
      <c r="C39" s="152">
        <v>2641.5406899999989</v>
      </c>
      <c r="D39" s="529">
        <v>-13.145104592858257</v>
      </c>
      <c r="E39" s="152">
        <v>23675.871269999996</v>
      </c>
      <c r="F39" s="529">
        <v>12.648446609156256</v>
      </c>
      <c r="G39" s="152">
        <v>37346.224350000004</v>
      </c>
      <c r="H39" s="529">
        <v>9.2727416033870504</v>
      </c>
      <c r="I39" s="530">
        <v>58.122707645897833</v>
      </c>
    </row>
    <row r="40" spans="1:9" x14ac:dyDescent="0.2">
      <c r="A40" s="153" t="s">
        <v>524</v>
      </c>
      <c r="B40" s="474"/>
      <c r="C40" s="154">
        <v>1538.6719299999997</v>
      </c>
      <c r="D40" s="531">
        <v>-26.165082225296722</v>
      </c>
      <c r="E40" s="154">
        <v>13186.750549999999</v>
      </c>
      <c r="F40" s="531">
        <v>-0.31728647136665317</v>
      </c>
      <c r="G40" s="154">
        <v>21715.260309999994</v>
      </c>
      <c r="H40" s="531">
        <v>5.3332612344736203</v>
      </c>
      <c r="I40" s="532">
        <v>33.795912395966162</v>
      </c>
    </row>
    <row r="41" spans="1:9" x14ac:dyDescent="0.2">
      <c r="A41" s="153" t="s">
        <v>525</v>
      </c>
      <c r="B41" s="474"/>
      <c r="C41" s="154">
        <v>3413.2202199999992</v>
      </c>
      <c r="D41" s="531">
        <v>-0.93685112273219606</v>
      </c>
      <c r="E41" s="154">
        <v>25299.932249999998</v>
      </c>
      <c r="F41" s="531">
        <v>12.132626686401386</v>
      </c>
      <c r="G41" s="154">
        <v>42538.842540000012</v>
      </c>
      <c r="H41" s="531">
        <v>4.6559125380194182</v>
      </c>
      <c r="I41" s="532">
        <v>66.204087604033859</v>
      </c>
    </row>
    <row r="42" spans="1:9" x14ac:dyDescent="0.2">
      <c r="A42" s="696" t="s">
        <v>656</v>
      </c>
      <c r="B42" s="697"/>
      <c r="C42" s="710">
        <v>0</v>
      </c>
      <c r="D42" s="703">
        <v>-100</v>
      </c>
      <c r="E42" s="480">
        <v>269.17377999999997</v>
      </c>
      <c r="F42" s="698">
        <v>43.779565950665116</v>
      </c>
      <c r="G42" s="480">
        <v>445.64890000000003</v>
      </c>
      <c r="H42" s="698">
        <v>6.0814138358165097</v>
      </c>
      <c r="I42" s="699">
        <v>0.69357267510272314</v>
      </c>
    </row>
    <row r="43" spans="1:9" s="84" customFormat="1" ht="12.75" x14ac:dyDescent="0.2">
      <c r="A43" s="80"/>
      <c r="I43" s="79" t="s">
        <v>220</v>
      </c>
    </row>
    <row r="44" spans="1:9" s="1" customFormat="1" x14ac:dyDescent="0.2">
      <c r="A44" s="80" t="s">
        <v>475</v>
      </c>
    </row>
    <row r="45" spans="1:9" s="1" customFormat="1" x14ac:dyDescent="0.2">
      <c r="A45" s="133" t="s">
        <v>527</v>
      </c>
    </row>
    <row r="46" spans="1:9" s="1" customFormat="1" x14ac:dyDescent="0.2">
      <c r="A46" s="84"/>
      <c r="B46" s="84"/>
      <c r="C46" s="84"/>
      <c r="D46" s="84"/>
      <c r="E46" s="84"/>
      <c r="F46" s="84"/>
      <c r="G46" s="84"/>
    </row>
    <row r="47" spans="1:9" s="1" customFormat="1" x14ac:dyDescent="0.2">
      <c r="B47" s="84"/>
      <c r="C47" s="84"/>
      <c r="D47" s="84"/>
      <c r="E47" s="84"/>
      <c r="F47" s="84"/>
      <c r="G47" s="84"/>
      <c r="H47" s="84"/>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mergeCells count="5">
    <mergeCell ref="A3:A4"/>
    <mergeCell ref="C3:D3"/>
    <mergeCell ref="E3:F3"/>
    <mergeCell ref="G3:I3"/>
    <mergeCell ref="B3:B4"/>
  </mergeCells>
  <conditionalFormatting sqref="D18:D19">
    <cfRule type="cellIs" dxfId="139" priority="23" stopIfTrue="1" operator="equal">
      <formula>0</formula>
    </cfRule>
    <cfRule type="cellIs" dxfId="138" priority="24" operator="between">
      <formula>0</formula>
      <formula>0.5</formula>
    </cfRule>
    <cfRule type="cellIs" dxfId="137" priority="25" operator="between">
      <formula>0</formula>
      <formula>0.49</formula>
    </cfRule>
  </conditionalFormatting>
  <conditionalFormatting sqref="F18:F21 F23:F25 F27:F35">
    <cfRule type="cellIs" dxfId="136" priority="34" operator="between">
      <formula>0</formula>
      <formula>0.5</formula>
    </cfRule>
    <cfRule type="cellIs" dxfId="135" priority="35" operator="between">
      <formula>0</formula>
      <formula>0.49</formula>
    </cfRule>
  </conditionalFormatting>
  <conditionalFormatting sqref="F23:F24">
    <cfRule type="cellIs" dxfId="134" priority="19" operator="between">
      <formula>0</formula>
      <formula>0.5</formula>
    </cfRule>
    <cfRule type="cellIs" dxfId="133" priority="20" operator="between">
      <formula>0</formula>
      <formula>0.49</formula>
    </cfRule>
  </conditionalFormatting>
  <conditionalFormatting sqref="F23:F25 F27:F35 F18:F21">
    <cfRule type="cellIs" dxfId="132" priority="33" stopIfTrue="1" operator="equal">
      <formula>0</formula>
    </cfRule>
  </conditionalFormatting>
  <conditionalFormatting sqref="F27">
    <cfRule type="cellIs" dxfId="131" priority="3" operator="between">
      <formula>0</formula>
      <formula>0.5</formula>
    </cfRule>
    <cfRule type="cellIs" dxfId="130" priority="4" operator="between">
      <formula>0</formula>
      <formula>0.49</formula>
    </cfRule>
  </conditionalFormatting>
  <conditionalFormatting sqref="I35">
    <cfRule type="cellIs" dxfId="129" priority="1" operator="between">
      <formula>0</formula>
      <formula>0.5</formula>
    </cfRule>
    <cfRule type="cellIs" dxfId="128" priority="2" operator="between">
      <formula>0</formula>
      <formula>0.49</formula>
    </cfRule>
  </conditionalFormatting>
  <conditionalFormatting sqref="I37">
    <cfRule type="cellIs" dxfId="127" priority="5" operator="between">
      <formula>0.00001</formula>
      <formula>0.499</formula>
    </cfRule>
  </conditionalFormatting>
  <conditionalFormatting sqref="I37:I41">
    <cfRule type="cellIs" dxfId="126" priority="29" operator="between">
      <formula>0</formula>
      <formula>0.5</formula>
    </cfRule>
    <cfRule type="cellIs" dxfId="125" priority="30"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8">
        <f>INDICE!A3</f>
        <v>45474</v>
      </c>
      <c r="C3" s="779"/>
      <c r="D3" s="779" t="s">
        <v>115</v>
      </c>
      <c r="E3" s="779"/>
      <c r="F3" s="779" t="s">
        <v>116</v>
      </c>
      <c r="G3" s="779"/>
      <c r="H3" s="1"/>
    </row>
    <row r="4" spans="1:8" x14ac:dyDescent="0.2">
      <c r="A4" s="66"/>
      <c r="B4" s="607" t="s">
        <v>56</v>
      </c>
      <c r="C4" s="607" t="s">
        <v>445</v>
      </c>
      <c r="D4" s="607" t="s">
        <v>56</v>
      </c>
      <c r="E4" s="607" t="s">
        <v>445</v>
      </c>
      <c r="F4" s="607" t="s">
        <v>56</v>
      </c>
      <c r="G4" s="608" t="s">
        <v>445</v>
      </c>
      <c r="H4" s="1"/>
    </row>
    <row r="5" spans="1:8" x14ac:dyDescent="0.2">
      <c r="A5" s="157" t="s">
        <v>8</v>
      </c>
      <c r="B5" s="393">
        <v>77.443483195814963</v>
      </c>
      <c r="C5" s="476">
        <v>11.518627736319536</v>
      </c>
      <c r="D5" s="393">
        <v>77.26277477053479</v>
      </c>
      <c r="E5" s="476">
        <v>6.6591456688788302</v>
      </c>
      <c r="F5" s="393">
        <v>78.731727653193801</v>
      </c>
      <c r="G5" s="476">
        <v>-2.7004586062854523</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512</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449</v>
      </c>
      <c r="B1" s="158"/>
      <c r="C1" s="15"/>
      <c r="D1" s="15"/>
      <c r="E1" s="15"/>
      <c r="F1" s="15"/>
      <c r="G1" s="15"/>
      <c r="H1" s="1"/>
    </row>
    <row r="2" spans="1:8" x14ac:dyDescent="0.2">
      <c r="A2" s="159" t="s">
        <v>365</v>
      </c>
      <c r="B2" s="159"/>
      <c r="C2" s="160"/>
      <c r="D2" s="160"/>
      <c r="E2" s="160"/>
      <c r="F2" s="160"/>
      <c r="G2" s="160"/>
      <c r="H2" s="161" t="s">
        <v>151</v>
      </c>
    </row>
    <row r="3" spans="1:8" ht="14.1" customHeight="1" x14ac:dyDescent="0.2">
      <c r="A3" s="162"/>
      <c r="B3" s="778">
        <f>INDICE!A3</f>
        <v>45474</v>
      </c>
      <c r="C3" s="779"/>
      <c r="D3" s="779" t="s">
        <v>115</v>
      </c>
      <c r="E3" s="779"/>
      <c r="F3" s="779" t="s">
        <v>116</v>
      </c>
      <c r="G3" s="779"/>
      <c r="H3" s="779"/>
    </row>
    <row r="4" spans="1:8" x14ac:dyDescent="0.2">
      <c r="A4" s="160"/>
      <c r="B4" s="63" t="s">
        <v>47</v>
      </c>
      <c r="C4" s="63" t="s">
        <v>445</v>
      </c>
      <c r="D4" s="63" t="s">
        <v>47</v>
      </c>
      <c r="E4" s="63" t="s">
        <v>445</v>
      </c>
      <c r="F4" s="63" t="s">
        <v>47</v>
      </c>
      <c r="G4" s="64" t="s">
        <v>445</v>
      </c>
      <c r="H4" s="64" t="s">
        <v>106</v>
      </c>
    </row>
    <row r="5" spans="1:8" x14ac:dyDescent="0.2">
      <c r="A5" s="160" t="s">
        <v>224</v>
      </c>
      <c r="B5" s="163"/>
      <c r="C5" s="163"/>
      <c r="D5" s="163"/>
      <c r="E5" s="163"/>
      <c r="F5" s="163"/>
      <c r="G5" s="164"/>
      <c r="H5" s="165"/>
    </row>
    <row r="6" spans="1:8" x14ac:dyDescent="0.2">
      <c r="A6" s="1" t="s">
        <v>406</v>
      </c>
      <c r="B6" s="457">
        <v>96.685999999999993</v>
      </c>
      <c r="C6" s="395">
        <v>-11.009047649728018</v>
      </c>
      <c r="D6" s="234">
        <v>633.87600000000009</v>
      </c>
      <c r="E6" s="395">
        <v>0.52380929725824366</v>
      </c>
      <c r="F6" s="234">
        <v>1034.633</v>
      </c>
      <c r="G6" s="395">
        <v>-10.776810299404714</v>
      </c>
      <c r="H6" s="395">
        <v>5.6400195960716939</v>
      </c>
    </row>
    <row r="7" spans="1:8" x14ac:dyDescent="0.2">
      <c r="A7" s="1" t="s">
        <v>48</v>
      </c>
      <c r="B7" s="457">
        <v>85.105000000000018</v>
      </c>
      <c r="C7" s="398">
        <v>107.60861610518873</v>
      </c>
      <c r="D7" s="457">
        <v>399.49699999999996</v>
      </c>
      <c r="E7" s="398">
        <v>23.00163182363989</v>
      </c>
      <c r="F7" s="234">
        <v>643.91000000000008</v>
      </c>
      <c r="G7" s="395">
        <v>9.4253178281136538</v>
      </c>
      <c r="H7" s="395">
        <v>3.5100997340182696</v>
      </c>
    </row>
    <row r="8" spans="1:8" x14ac:dyDescent="0.2">
      <c r="A8" s="1" t="s">
        <v>49</v>
      </c>
      <c r="B8" s="457">
        <v>175.48699999999999</v>
      </c>
      <c r="C8" s="398">
        <v>-20.76334705967346</v>
      </c>
      <c r="D8" s="234">
        <v>693.10900000000004</v>
      </c>
      <c r="E8" s="395">
        <v>-23.889460512748421</v>
      </c>
      <c r="F8" s="234">
        <v>1276.5830000000003</v>
      </c>
      <c r="G8" s="395">
        <v>-24.871262492687681</v>
      </c>
      <c r="H8" s="395">
        <v>6.9589440275073313</v>
      </c>
    </row>
    <row r="9" spans="1:8" x14ac:dyDescent="0.2">
      <c r="A9" s="1" t="s">
        <v>122</v>
      </c>
      <c r="B9" s="457">
        <v>611.13400000000013</v>
      </c>
      <c r="C9" s="395">
        <v>11.259505504408436</v>
      </c>
      <c r="D9" s="234">
        <v>5058.7640000000001</v>
      </c>
      <c r="E9" s="395">
        <v>28.693797504002312</v>
      </c>
      <c r="F9" s="234">
        <v>8088.3640000000014</v>
      </c>
      <c r="G9" s="395">
        <v>16.852869672150582</v>
      </c>
      <c r="H9" s="395">
        <v>44.091510187825861</v>
      </c>
    </row>
    <row r="10" spans="1:8" x14ac:dyDescent="0.2">
      <c r="A10" s="1" t="s">
        <v>123</v>
      </c>
      <c r="B10" s="457">
        <v>453.04399999999993</v>
      </c>
      <c r="C10" s="395">
        <v>-14.771825135542906</v>
      </c>
      <c r="D10" s="234">
        <v>3067.096</v>
      </c>
      <c r="E10" s="395">
        <v>-19.203301523208495</v>
      </c>
      <c r="F10" s="234">
        <v>5556.6749999999993</v>
      </c>
      <c r="G10" s="395">
        <v>-13.046495695573279</v>
      </c>
      <c r="H10" s="395">
        <v>30.290698140308375</v>
      </c>
    </row>
    <row r="11" spans="1:8" x14ac:dyDescent="0.2">
      <c r="A11" s="1" t="s">
        <v>225</v>
      </c>
      <c r="B11" s="457">
        <v>214.48599999999999</v>
      </c>
      <c r="C11" s="395">
        <v>52.300274797452239</v>
      </c>
      <c r="D11" s="234">
        <v>981.58299999999997</v>
      </c>
      <c r="E11" s="395">
        <v>-21.100639420623011</v>
      </c>
      <c r="F11" s="234">
        <v>1744.328</v>
      </c>
      <c r="G11" s="395">
        <v>-18.612036248160489</v>
      </c>
      <c r="H11" s="395">
        <v>9.5087283142684846</v>
      </c>
    </row>
    <row r="12" spans="1:8" x14ac:dyDescent="0.2">
      <c r="A12" s="168" t="s">
        <v>226</v>
      </c>
      <c r="B12" s="458">
        <v>1635.9420000000002</v>
      </c>
      <c r="C12" s="170">
        <v>2.708821468662665</v>
      </c>
      <c r="D12" s="169">
        <v>10833.924999999999</v>
      </c>
      <c r="E12" s="170">
        <v>-2.872556135727487E-2</v>
      </c>
      <c r="F12" s="169">
        <v>18344.492999999999</v>
      </c>
      <c r="G12" s="170">
        <v>-2.9530645936226416</v>
      </c>
      <c r="H12" s="170">
        <v>100</v>
      </c>
    </row>
    <row r="13" spans="1:8" x14ac:dyDescent="0.2">
      <c r="A13" s="145" t="s">
        <v>227</v>
      </c>
      <c r="B13" s="459"/>
      <c r="C13" s="172"/>
      <c r="D13" s="171"/>
      <c r="E13" s="172"/>
      <c r="F13" s="171"/>
      <c r="G13" s="172"/>
      <c r="H13" s="172"/>
    </row>
    <row r="14" spans="1:8" x14ac:dyDescent="0.2">
      <c r="A14" s="1" t="s">
        <v>406</v>
      </c>
      <c r="B14" s="457">
        <v>48.862999999999992</v>
      </c>
      <c r="C14" s="704">
        <v>26.519251184588665</v>
      </c>
      <c r="D14" s="234">
        <v>331.64499999999998</v>
      </c>
      <c r="E14" s="395">
        <v>29.14826670405072</v>
      </c>
      <c r="F14" s="234">
        <v>555.47199999999998</v>
      </c>
      <c r="G14" s="395">
        <v>16.617155237749323</v>
      </c>
      <c r="H14" s="395">
        <v>2.4702038596801894</v>
      </c>
    </row>
    <row r="15" spans="1:8" x14ac:dyDescent="0.2">
      <c r="A15" s="1" t="s">
        <v>48</v>
      </c>
      <c r="B15" s="457">
        <v>301.51</v>
      </c>
      <c r="C15" s="395">
        <v>2.1316523099957005</v>
      </c>
      <c r="D15" s="234">
        <v>2054.1019999999999</v>
      </c>
      <c r="E15" s="395">
        <v>-17.196277806801994</v>
      </c>
      <c r="F15" s="234">
        <v>3614.5639999999994</v>
      </c>
      <c r="G15" s="395">
        <v>-9.8487246233454577</v>
      </c>
      <c r="H15" s="395">
        <v>16.074095442904529</v>
      </c>
    </row>
    <row r="16" spans="1:8" x14ac:dyDescent="0.2">
      <c r="A16" s="1" t="s">
        <v>49</v>
      </c>
      <c r="B16" s="457">
        <v>21.076999999999998</v>
      </c>
      <c r="C16" s="469">
        <v>-62.022739148453134</v>
      </c>
      <c r="D16" s="234">
        <v>280.83199999999999</v>
      </c>
      <c r="E16" s="395">
        <v>-19.776267564795845</v>
      </c>
      <c r="F16" s="234">
        <v>460.62</v>
      </c>
      <c r="G16" s="395">
        <v>-14.223144220276415</v>
      </c>
      <c r="H16" s="395">
        <v>2.0483936217233074</v>
      </c>
    </row>
    <row r="17" spans="1:8" x14ac:dyDescent="0.2">
      <c r="A17" s="1" t="s">
        <v>122</v>
      </c>
      <c r="B17" s="457">
        <v>932.35199999999986</v>
      </c>
      <c r="C17" s="395">
        <v>29.567474721646242</v>
      </c>
      <c r="D17" s="234">
        <v>6131.7929999999997</v>
      </c>
      <c r="E17" s="395">
        <v>54.702618831365399</v>
      </c>
      <c r="F17" s="234">
        <v>10061.609</v>
      </c>
      <c r="G17" s="395">
        <v>43.070745701703132</v>
      </c>
      <c r="H17" s="395">
        <v>44.744335243527914</v>
      </c>
    </row>
    <row r="18" spans="1:8" x14ac:dyDescent="0.2">
      <c r="A18" s="1" t="s">
        <v>123</v>
      </c>
      <c r="B18" s="457">
        <v>143.45000000000002</v>
      </c>
      <c r="C18" s="395">
        <v>18.769663851631076</v>
      </c>
      <c r="D18" s="234">
        <v>1235.7570000000001</v>
      </c>
      <c r="E18" s="395">
        <v>-4.3170330589262731</v>
      </c>
      <c r="F18" s="234">
        <v>2287.7129999999997</v>
      </c>
      <c r="G18" s="395">
        <v>24.179838003146106</v>
      </c>
      <c r="H18" s="395">
        <v>10.173541569044966</v>
      </c>
    </row>
    <row r="19" spans="1:8" x14ac:dyDescent="0.2">
      <c r="A19" s="1" t="s">
        <v>225</v>
      </c>
      <c r="B19" s="457">
        <v>528.90899999999999</v>
      </c>
      <c r="C19" s="395">
        <v>7.099769766749624</v>
      </c>
      <c r="D19" s="234">
        <v>3217.8520000000003</v>
      </c>
      <c r="E19" s="395">
        <v>-1.0268703798368488</v>
      </c>
      <c r="F19" s="234">
        <v>5506.9110000000001</v>
      </c>
      <c r="G19" s="395">
        <v>-0.93641515346559578</v>
      </c>
      <c r="H19" s="395">
        <v>24.489430263119104</v>
      </c>
    </row>
    <row r="20" spans="1:8" x14ac:dyDescent="0.2">
      <c r="A20" s="173" t="s">
        <v>228</v>
      </c>
      <c r="B20" s="460">
        <v>1976.1610000000001</v>
      </c>
      <c r="C20" s="175">
        <v>14.656302797942864</v>
      </c>
      <c r="D20" s="174">
        <v>13251.981000000002</v>
      </c>
      <c r="E20" s="175">
        <v>14.301391258311607</v>
      </c>
      <c r="F20" s="174">
        <v>22486.888999999999</v>
      </c>
      <c r="G20" s="175">
        <v>15.574624894579467</v>
      </c>
      <c r="H20" s="175">
        <v>100</v>
      </c>
    </row>
    <row r="21" spans="1:8" x14ac:dyDescent="0.2">
      <c r="A21" s="145" t="s">
        <v>450</v>
      </c>
      <c r="B21" s="461"/>
      <c r="C21" s="397"/>
      <c r="D21" s="396"/>
      <c r="E21" s="397"/>
      <c r="F21" s="396"/>
      <c r="G21" s="397"/>
      <c r="H21" s="397"/>
    </row>
    <row r="22" spans="1:8" x14ac:dyDescent="0.2">
      <c r="A22" s="1" t="s">
        <v>406</v>
      </c>
      <c r="B22" s="457">
        <v>-47.823</v>
      </c>
      <c r="C22" s="395">
        <v>-31.706794619141444</v>
      </c>
      <c r="D22" s="234">
        <v>-302.23100000000011</v>
      </c>
      <c r="E22" s="395">
        <v>-19.141792342533904</v>
      </c>
      <c r="F22" s="234">
        <v>-479.16100000000006</v>
      </c>
      <c r="G22" s="395">
        <v>-29.873404753541738</v>
      </c>
      <c r="H22" s="398" t="s">
        <v>451</v>
      </c>
    </row>
    <row r="23" spans="1:8" x14ac:dyDescent="0.2">
      <c r="A23" s="1" t="s">
        <v>48</v>
      </c>
      <c r="B23" s="457">
        <v>216.40499999999997</v>
      </c>
      <c r="C23" s="395">
        <v>-14.876250865378571</v>
      </c>
      <c r="D23" s="234">
        <v>1654.605</v>
      </c>
      <c r="E23" s="395">
        <v>-23.252166846483465</v>
      </c>
      <c r="F23" s="234">
        <v>2970.6539999999995</v>
      </c>
      <c r="G23" s="395">
        <v>-13.164060992763527</v>
      </c>
      <c r="H23" s="398" t="s">
        <v>451</v>
      </c>
    </row>
    <row r="24" spans="1:8" x14ac:dyDescent="0.2">
      <c r="A24" s="1" t="s">
        <v>49</v>
      </c>
      <c r="B24" s="457">
        <v>-154.41</v>
      </c>
      <c r="C24" s="398">
        <v>-6.9667958041368276</v>
      </c>
      <c r="D24" s="234">
        <v>-412.27700000000004</v>
      </c>
      <c r="E24" s="395">
        <v>-26.457902247591846</v>
      </c>
      <c r="F24" s="234">
        <v>-815.96300000000031</v>
      </c>
      <c r="G24" s="395">
        <v>-29.791274449404369</v>
      </c>
      <c r="H24" s="398" t="s">
        <v>451</v>
      </c>
    </row>
    <row r="25" spans="1:8" x14ac:dyDescent="0.2">
      <c r="A25" s="1" t="s">
        <v>122</v>
      </c>
      <c r="B25" s="457">
        <v>321.21799999999973</v>
      </c>
      <c r="C25" s="395">
        <v>88.617800247796467</v>
      </c>
      <c r="D25" s="234">
        <v>1073.0289999999995</v>
      </c>
      <c r="E25" s="395">
        <v>3176.7245854581788</v>
      </c>
      <c r="F25" s="234">
        <v>1973.244999999999</v>
      </c>
      <c r="G25" s="395">
        <v>1681.308959602818</v>
      </c>
      <c r="H25" s="398" t="s">
        <v>451</v>
      </c>
    </row>
    <row r="26" spans="1:8" x14ac:dyDescent="0.2">
      <c r="A26" s="1" t="s">
        <v>123</v>
      </c>
      <c r="B26" s="457">
        <v>-309.59399999999994</v>
      </c>
      <c r="C26" s="395">
        <v>-24.633750906798191</v>
      </c>
      <c r="D26" s="234">
        <v>-1831.3389999999999</v>
      </c>
      <c r="E26" s="395">
        <v>-26.879636054962287</v>
      </c>
      <c r="F26" s="234">
        <v>-3268.9619999999995</v>
      </c>
      <c r="G26" s="395">
        <v>-28.125299573012263</v>
      </c>
      <c r="H26" s="398" t="s">
        <v>451</v>
      </c>
    </row>
    <row r="27" spans="1:8" x14ac:dyDescent="0.2">
      <c r="A27" s="1" t="s">
        <v>225</v>
      </c>
      <c r="B27" s="457">
        <v>314.423</v>
      </c>
      <c r="C27" s="395">
        <v>-10.932365671810899</v>
      </c>
      <c r="D27" s="234">
        <v>2236.2690000000002</v>
      </c>
      <c r="E27" s="395">
        <v>11.415529436617106</v>
      </c>
      <c r="F27" s="234">
        <v>3762.5830000000001</v>
      </c>
      <c r="G27" s="395">
        <v>10.154256471511292</v>
      </c>
      <c r="H27" s="398" t="s">
        <v>451</v>
      </c>
    </row>
    <row r="28" spans="1:8" x14ac:dyDescent="0.2">
      <c r="A28" s="173" t="s">
        <v>229</v>
      </c>
      <c r="B28" s="460">
        <v>340.21899999999982</v>
      </c>
      <c r="C28" s="175">
        <v>160.19379607819161</v>
      </c>
      <c r="D28" s="174">
        <v>2418.0560000000023</v>
      </c>
      <c r="E28" s="175">
        <v>219.48735226694725</v>
      </c>
      <c r="F28" s="174">
        <v>4142.3960000000006</v>
      </c>
      <c r="G28" s="175">
        <v>647.86665342709307</v>
      </c>
      <c r="H28" s="394" t="s">
        <v>451</v>
      </c>
    </row>
    <row r="29" spans="1:8" x14ac:dyDescent="0.2">
      <c r="A29" s="80" t="s">
        <v>125</v>
      </c>
      <c r="B29" s="166"/>
      <c r="C29" s="166"/>
      <c r="D29" s="166"/>
      <c r="E29" s="166"/>
      <c r="F29" s="166"/>
      <c r="G29" s="166"/>
      <c r="H29" s="161" t="s">
        <v>220</v>
      </c>
    </row>
    <row r="30" spans="1:8" x14ac:dyDescent="0.2">
      <c r="A30" s="429" t="s">
        <v>527</v>
      </c>
      <c r="B30" s="166"/>
      <c r="C30" s="166"/>
      <c r="D30" s="166"/>
      <c r="E30" s="166"/>
      <c r="F30" s="166"/>
      <c r="G30" s="167"/>
      <c r="H30" s="167"/>
    </row>
    <row r="31" spans="1:8" x14ac:dyDescent="0.2">
      <c r="A31" s="133" t="s">
        <v>452</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453</v>
      </c>
      <c r="B1" s="158"/>
      <c r="C1" s="1"/>
      <c r="D1" s="1"/>
      <c r="E1" s="1"/>
      <c r="F1" s="1"/>
      <c r="G1" s="1"/>
      <c r="H1" s="1"/>
    </row>
    <row r="2" spans="1:8" x14ac:dyDescent="0.2">
      <c r="A2" s="382"/>
      <c r="B2" s="382"/>
      <c r="C2" s="382"/>
      <c r="D2" s="382"/>
      <c r="E2" s="382"/>
      <c r="F2" s="1"/>
      <c r="G2" s="1"/>
      <c r="H2" s="384" t="s">
        <v>151</v>
      </c>
    </row>
    <row r="3" spans="1:8" ht="14.85" customHeight="1" x14ac:dyDescent="0.2">
      <c r="A3" s="799" t="s">
        <v>447</v>
      </c>
      <c r="B3" s="797" t="s">
        <v>448</v>
      </c>
      <c r="C3" s="782">
        <f>INDICE!A3</f>
        <v>45474</v>
      </c>
      <c r="D3" s="780">
        <v>41671</v>
      </c>
      <c r="E3" s="780">
        <v>41671</v>
      </c>
      <c r="F3" s="779" t="s">
        <v>116</v>
      </c>
      <c r="G3" s="779"/>
      <c r="H3" s="779"/>
    </row>
    <row r="4" spans="1:8" x14ac:dyDescent="0.2">
      <c r="A4" s="800"/>
      <c r="B4" s="798"/>
      <c r="C4" s="82" t="s">
        <v>456</v>
      </c>
      <c r="D4" s="82" t="s">
        <v>457</v>
      </c>
      <c r="E4" s="82" t="s">
        <v>230</v>
      </c>
      <c r="F4" s="82" t="s">
        <v>456</v>
      </c>
      <c r="G4" s="82" t="s">
        <v>457</v>
      </c>
      <c r="H4" s="82" t="s">
        <v>230</v>
      </c>
    </row>
    <row r="5" spans="1:8" x14ac:dyDescent="0.2">
      <c r="A5" s="399"/>
      <c r="B5" s="533" t="s">
        <v>200</v>
      </c>
      <c r="C5" s="141">
        <v>0</v>
      </c>
      <c r="D5" s="141">
        <v>0</v>
      </c>
      <c r="E5" s="177">
        <v>0</v>
      </c>
      <c r="F5" s="143">
        <v>0</v>
      </c>
      <c r="G5" s="141">
        <v>226.642</v>
      </c>
      <c r="H5" s="176">
        <v>226.642</v>
      </c>
    </row>
    <row r="6" spans="1:8" x14ac:dyDescent="0.2">
      <c r="A6" s="399"/>
      <c r="B6" s="533" t="s">
        <v>231</v>
      </c>
      <c r="C6" s="141">
        <v>343.565</v>
      </c>
      <c r="D6" s="144">
        <v>134.76900000000001</v>
      </c>
      <c r="E6" s="177">
        <v>-208.79599999999999</v>
      </c>
      <c r="F6" s="143">
        <v>1769.9450000000002</v>
      </c>
      <c r="G6" s="141">
        <v>2408.0959999999995</v>
      </c>
      <c r="H6" s="177">
        <v>638.15099999999939</v>
      </c>
    </row>
    <row r="7" spans="1:8" x14ac:dyDescent="0.2">
      <c r="A7" s="399"/>
      <c r="B7" s="649" t="s">
        <v>201</v>
      </c>
      <c r="C7" s="141">
        <v>0</v>
      </c>
      <c r="D7" s="96">
        <v>3.61</v>
      </c>
      <c r="E7" s="690">
        <v>3.61</v>
      </c>
      <c r="F7" s="143">
        <v>0</v>
      </c>
      <c r="G7" s="141">
        <v>23.344000000000001</v>
      </c>
      <c r="H7" s="177">
        <v>23.344000000000001</v>
      </c>
    </row>
    <row r="8" spans="1:8" x14ac:dyDescent="0.2">
      <c r="A8" s="487" t="s">
        <v>300</v>
      </c>
      <c r="B8" s="648"/>
      <c r="C8" s="146">
        <v>343.565</v>
      </c>
      <c r="D8" s="178">
        <v>138.37900000000002</v>
      </c>
      <c r="E8" s="146">
        <v>-205.18599999999998</v>
      </c>
      <c r="F8" s="146">
        <v>1769.9450000000002</v>
      </c>
      <c r="G8" s="178">
        <v>2658.0819999999994</v>
      </c>
      <c r="H8" s="146">
        <v>888.13699999999926</v>
      </c>
    </row>
    <row r="9" spans="1:8" x14ac:dyDescent="0.2">
      <c r="A9" s="399"/>
      <c r="B9" s="534" t="s">
        <v>561</v>
      </c>
      <c r="C9" s="144">
        <v>15.323</v>
      </c>
      <c r="D9" s="144">
        <v>0</v>
      </c>
      <c r="E9" s="179">
        <v>-15.323</v>
      </c>
      <c r="F9" s="144">
        <v>139.18100000000001</v>
      </c>
      <c r="G9" s="96">
        <v>36.371000000000002</v>
      </c>
      <c r="H9" s="179">
        <v>-102.81</v>
      </c>
    </row>
    <row r="10" spans="1:8" x14ac:dyDescent="0.2">
      <c r="A10" s="399"/>
      <c r="B10" s="534" t="s">
        <v>202</v>
      </c>
      <c r="C10" s="144">
        <v>0</v>
      </c>
      <c r="D10" s="141">
        <v>10.355</v>
      </c>
      <c r="E10" s="179">
        <v>10.355</v>
      </c>
      <c r="F10" s="144">
        <v>13.023</v>
      </c>
      <c r="G10" s="141">
        <v>298.51</v>
      </c>
      <c r="H10" s="179">
        <v>285.48699999999997</v>
      </c>
    </row>
    <row r="11" spans="1:8" x14ac:dyDescent="0.2">
      <c r="A11" s="399"/>
      <c r="B11" s="649" t="s">
        <v>232</v>
      </c>
      <c r="C11" s="144">
        <v>19.940000000000005</v>
      </c>
      <c r="D11" s="141">
        <v>45.316000000000003</v>
      </c>
      <c r="E11" s="179">
        <v>25.375999999999998</v>
      </c>
      <c r="F11" s="144">
        <v>29.572000000000003</v>
      </c>
      <c r="G11" s="141">
        <v>497.90699999999993</v>
      </c>
      <c r="H11" s="177">
        <v>468.33499999999992</v>
      </c>
    </row>
    <row r="12" spans="1:8" x14ac:dyDescent="0.2">
      <c r="A12" s="633" t="s">
        <v>454</v>
      </c>
      <c r="C12" s="146">
        <v>35.263000000000005</v>
      </c>
      <c r="D12" s="146">
        <v>55.670999999999999</v>
      </c>
      <c r="E12" s="146">
        <v>20.407999999999994</v>
      </c>
      <c r="F12" s="146">
        <v>181.77600000000001</v>
      </c>
      <c r="G12" s="146">
        <v>832.7879999999999</v>
      </c>
      <c r="H12" s="178">
        <v>651.01199999999994</v>
      </c>
    </row>
    <row r="13" spans="1:8" x14ac:dyDescent="0.2">
      <c r="A13" s="651"/>
      <c r="B13" s="650" t="s">
        <v>233</v>
      </c>
      <c r="C13" s="144">
        <v>21.687999999999999</v>
      </c>
      <c r="D13" s="141">
        <v>84.82</v>
      </c>
      <c r="E13" s="179">
        <v>63.131999999999991</v>
      </c>
      <c r="F13" s="144">
        <v>675.57400000000007</v>
      </c>
      <c r="G13" s="141">
        <v>809.56799999999998</v>
      </c>
      <c r="H13" s="179">
        <v>133.99399999999991</v>
      </c>
    </row>
    <row r="14" spans="1:8" x14ac:dyDescent="0.2">
      <c r="A14" s="399"/>
      <c r="B14" s="534" t="s">
        <v>234</v>
      </c>
      <c r="C14" s="144">
        <v>4.5960000000000001</v>
      </c>
      <c r="D14" s="141">
        <v>392.69200000000001</v>
      </c>
      <c r="E14" s="179">
        <v>388.096</v>
      </c>
      <c r="F14" s="144">
        <v>869.56899999999996</v>
      </c>
      <c r="G14" s="141">
        <v>4146.4189999999999</v>
      </c>
      <c r="H14" s="179">
        <v>3276.85</v>
      </c>
    </row>
    <row r="15" spans="1:8" x14ac:dyDescent="0.2">
      <c r="A15" s="399"/>
      <c r="B15" s="534" t="s">
        <v>582</v>
      </c>
      <c r="C15" s="96">
        <v>169.13800000000001</v>
      </c>
      <c r="D15" s="144">
        <v>67.430000000000007</v>
      </c>
      <c r="E15" s="177">
        <v>-101.708</v>
      </c>
      <c r="F15" s="144">
        <v>2067.7850000000003</v>
      </c>
      <c r="G15" s="144">
        <v>770.60200000000009</v>
      </c>
      <c r="H15" s="177">
        <v>-1297.1830000000002</v>
      </c>
    </row>
    <row r="16" spans="1:8" x14ac:dyDescent="0.2">
      <c r="A16" s="399"/>
      <c r="B16" s="534" t="s">
        <v>235</v>
      </c>
      <c r="C16" s="144">
        <v>6.6920000000000002</v>
      </c>
      <c r="D16" s="96">
        <v>1.3460000000000001</v>
      </c>
      <c r="E16" s="177">
        <v>-5.3460000000000001</v>
      </c>
      <c r="F16" s="144">
        <v>388.41700000000003</v>
      </c>
      <c r="G16" s="141">
        <v>200.065</v>
      </c>
      <c r="H16" s="177">
        <v>-188.35200000000003</v>
      </c>
    </row>
    <row r="17" spans="1:8" x14ac:dyDescent="0.2">
      <c r="A17" s="399"/>
      <c r="B17" s="534" t="s">
        <v>206</v>
      </c>
      <c r="C17" s="144">
        <v>191.06</v>
      </c>
      <c r="D17" s="96">
        <v>243.84800000000001</v>
      </c>
      <c r="E17" s="690">
        <v>52.788000000000011</v>
      </c>
      <c r="F17" s="144">
        <v>3225.3779999999997</v>
      </c>
      <c r="G17" s="141">
        <v>1541.6629999999998</v>
      </c>
      <c r="H17" s="177">
        <v>-1683.7149999999999</v>
      </c>
    </row>
    <row r="18" spans="1:8" x14ac:dyDescent="0.2">
      <c r="A18" s="399"/>
      <c r="B18" s="534" t="s">
        <v>280</v>
      </c>
      <c r="C18" s="143">
        <v>0</v>
      </c>
      <c r="D18" s="96">
        <v>0.157</v>
      </c>
      <c r="E18" s="686">
        <v>0.157</v>
      </c>
      <c r="F18" s="144">
        <v>36.251999999999995</v>
      </c>
      <c r="G18" s="141">
        <v>389.25900000000001</v>
      </c>
      <c r="H18" s="177">
        <v>353.00700000000001</v>
      </c>
    </row>
    <row r="19" spans="1:8" x14ac:dyDescent="0.2">
      <c r="A19" s="399"/>
      <c r="B19" s="534" t="s">
        <v>540</v>
      </c>
      <c r="C19" s="144">
        <v>199.70699999999999</v>
      </c>
      <c r="D19" s="141">
        <v>40.055</v>
      </c>
      <c r="E19" s="177">
        <v>-159.65199999999999</v>
      </c>
      <c r="F19" s="144">
        <v>2365.5450000000001</v>
      </c>
      <c r="G19" s="141">
        <v>1276.874</v>
      </c>
      <c r="H19" s="177">
        <v>-1088.671</v>
      </c>
    </row>
    <row r="20" spans="1:8" x14ac:dyDescent="0.2">
      <c r="A20" s="399"/>
      <c r="B20" s="534" t="s">
        <v>236</v>
      </c>
      <c r="C20" s="96">
        <v>17.670999999999999</v>
      </c>
      <c r="D20" s="141">
        <v>148.398</v>
      </c>
      <c r="E20" s="177">
        <v>130.727</v>
      </c>
      <c r="F20" s="144">
        <v>311.99200000000002</v>
      </c>
      <c r="G20" s="141">
        <v>1976.8119999999999</v>
      </c>
      <c r="H20" s="177">
        <v>1664.82</v>
      </c>
    </row>
    <row r="21" spans="1:8" x14ac:dyDescent="0.2">
      <c r="A21" s="399"/>
      <c r="B21" s="534" t="s">
        <v>208</v>
      </c>
      <c r="C21" s="96">
        <v>64.97</v>
      </c>
      <c r="D21" s="144">
        <v>24.718</v>
      </c>
      <c r="E21" s="177">
        <v>-40.251999999999995</v>
      </c>
      <c r="F21" s="144">
        <v>539.31499999999994</v>
      </c>
      <c r="G21" s="144">
        <v>865.24799999999982</v>
      </c>
      <c r="H21" s="177">
        <v>325.93299999999988</v>
      </c>
    </row>
    <row r="22" spans="1:8" x14ac:dyDescent="0.2">
      <c r="A22" s="399"/>
      <c r="B22" s="534" t="s">
        <v>237</v>
      </c>
      <c r="C22" s="144">
        <v>79.506</v>
      </c>
      <c r="D22" s="96">
        <v>0.23300000000000001</v>
      </c>
      <c r="E22" s="690">
        <v>-79.272999999999996</v>
      </c>
      <c r="F22" s="144">
        <v>591.80799999999999</v>
      </c>
      <c r="G22" s="96">
        <v>14.276000000000002</v>
      </c>
      <c r="H22" s="177">
        <v>-577.53200000000004</v>
      </c>
    </row>
    <row r="23" spans="1:8" x14ac:dyDescent="0.2">
      <c r="A23" s="399"/>
      <c r="B23" s="534" t="s">
        <v>238</v>
      </c>
      <c r="C23" s="96">
        <v>83.141999999999996</v>
      </c>
      <c r="D23" s="96">
        <v>100.30500000000001</v>
      </c>
      <c r="E23" s="690">
        <v>17.163000000000011</v>
      </c>
      <c r="F23" s="144">
        <v>840.4380000000001</v>
      </c>
      <c r="G23" s="141">
        <v>649.65699999999993</v>
      </c>
      <c r="H23" s="177">
        <v>-190.78100000000018</v>
      </c>
    </row>
    <row r="24" spans="1:8" x14ac:dyDescent="0.2">
      <c r="A24" s="399"/>
      <c r="B24" s="652" t="s">
        <v>239</v>
      </c>
      <c r="C24" s="144">
        <v>77.072999999999979</v>
      </c>
      <c r="D24" s="141">
        <v>114.76200000000017</v>
      </c>
      <c r="E24" s="177">
        <v>37.689000000000192</v>
      </c>
      <c r="F24" s="144">
        <v>1118.8329999999987</v>
      </c>
      <c r="G24" s="141">
        <v>1193.5380000000023</v>
      </c>
      <c r="H24" s="177">
        <v>74.705000000003565</v>
      </c>
    </row>
    <row r="25" spans="1:8" x14ac:dyDescent="0.2">
      <c r="A25" s="633" t="s">
        <v>438</v>
      </c>
      <c r="C25" s="146">
        <v>915.24300000000005</v>
      </c>
      <c r="D25" s="146">
        <v>1218.7640000000001</v>
      </c>
      <c r="E25" s="178">
        <v>303.52100000000007</v>
      </c>
      <c r="F25" s="146">
        <v>13030.906000000001</v>
      </c>
      <c r="G25" s="146">
        <v>13833.981</v>
      </c>
      <c r="H25" s="178">
        <v>803.07499999999891</v>
      </c>
    </row>
    <row r="26" spans="1:8" x14ac:dyDescent="0.2">
      <c r="A26" s="651"/>
      <c r="B26" s="650" t="s">
        <v>210</v>
      </c>
      <c r="C26" s="144">
        <v>0.51100000000000001</v>
      </c>
      <c r="D26" s="141">
        <v>49.453000000000003</v>
      </c>
      <c r="E26" s="179">
        <v>48.942</v>
      </c>
      <c r="F26" s="144">
        <v>345.20400000000006</v>
      </c>
      <c r="G26" s="141">
        <v>104.801</v>
      </c>
      <c r="H26" s="179">
        <v>-240.40300000000008</v>
      </c>
    </row>
    <row r="27" spans="1:8" x14ac:dyDescent="0.2">
      <c r="A27" s="400"/>
      <c r="B27" s="534" t="s">
        <v>681</v>
      </c>
      <c r="C27" s="144">
        <v>0</v>
      </c>
      <c r="D27" s="144">
        <v>31.504000000000001</v>
      </c>
      <c r="E27" s="177">
        <v>31.504000000000001</v>
      </c>
      <c r="F27" s="144">
        <v>0</v>
      </c>
      <c r="G27" s="96">
        <v>188.58599999999998</v>
      </c>
      <c r="H27" s="177">
        <v>188.58599999999998</v>
      </c>
    </row>
    <row r="28" spans="1:8" x14ac:dyDescent="0.2">
      <c r="A28" s="400"/>
      <c r="B28" s="534" t="s">
        <v>240</v>
      </c>
      <c r="C28" s="144">
        <v>1.22</v>
      </c>
      <c r="D28" s="96">
        <v>9.5000000000000001E-2</v>
      </c>
      <c r="E28" s="177">
        <v>-1.125</v>
      </c>
      <c r="F28" s="144">
        <v>310.35400000000004</v>
      </c>
      <c r="G28" s="96">
        <v>0.17099999999999999</v>
      </c>
      <c r="H28" s="177">
        <v>-310.18300000000005</v>
      </c>
    </row>
    <row r="29" spans="1:8" x14ac:dyDescent="0.2">
      <c r="A29" s="400"/>
      <c r="B29" s="534" t="s">
        <v>674</v>
      </c>
      <c r="C29" s="144">
        <v>33.311999999999998</v>
      </c>
      <c r="D29" s="144">
        <v>0</v>
      </c>
      <c r="E29" s="177">
        <v>-33.311999999999998</v>
      </c>
      <c r="F29" s="144">
        <v>364.64</v>
      </c>
      <c r="G29" s="144">
        <v>0</v>
      </c>
      <c r="H29" s="177">
        <v>-364.64</v>
      </c>
    </row>
    <row r="30" spans="1:8" x14ac:dyDescent="0.2">
      <c r="A30" s="400"/>
      <c r="B30" s="652" t="s">
        <v>517</v>
      </c>
      <c r="C30" s="96">
        <v>50.927</v>
      </c>
      <c r="D30" s="96">
        <v>0.31400000000000716</v>
      </c>
      <c r="E30" s="177">
        <v>-50.612999999999992</v>
      </c>
      <c r="F30" s="144">
        <v>235.96599999999989</v>
      </c>
      <c r="G30" s="141">
        <v>119.00500000000005</v>
      </c>
      <c r="H30" s="177">
        <v>-116.96099999999984</v>
      </c>
    </row>
    <row r="31" spans="1:8" x14ac:dyDescent="0.2">
      <c r="A31" s="633" t="s">
        <v>337</v>
      </c>
      <c r="C31" s="146">
        <v>85.97</v>
      </c>
      <c r="D31" s="146">
        <v>81.366000000000014</v>
      </c>
      <c r="E31" s="178">
        <v>-4.603999999999985</v>
      </c>
      <c r="F31" s="146">
        <v>1256.164</v>
      </c>
      <c r="G31" s="146">
        <v>412.56300000000005</v>
      </c>
      <c r="H31" s="178">
        <v>-843.60099999999989</v>
      </c>
    </row>
    <row r="32" spans="1:8" x14ac:dyDescent="0.2">
      <c r="A32" s="651"/>
      <c r="B32" s="650" t="s">
        <v>213</v>
      </c>
      <c r="C32" s="144">
        <v>25.391999999999999</v>
      </c>
      <c r="D32" s="141">
        <v>0</v>
      </c>
      <c r="E32" s="179">
        <v>-25.391999999999999</v>
      </c>
      <c r="F32" s="144">
        <v>533.85100000000011</v>
      </c>
      <c r="G32" s="141">
        <v>0</v>
      </c>
      <c r="H32" s="179">
        <v>-533.85100000000011</v>
      </c>
    </row>
    <row r="33" spans="1:8" x14ac:dyDescent="0.2">
      <c r="A33" s="400"/>
      <c r="B33" s="534" t="s">
        <v>216</v>
      </c>
      <c r="C33" s="144">
        <v>0</v>
      </c>
      <c r="D33" s="96">
        <v>4.1000000000000002E-2</v>
      </c>
      <c r="E33" s="686">
        <v>4.1000000000000002E-2</v>
      </c>
      <c r="F33" s="144">
        <v>102.377</v>
      </c>
      <c r="G33" s="144">
        <v>4.0470000000000006</v>
      </c>
      <c r="H33" s="177">
        <v>-98.33</v>
      </c>
    </row>
    <row r="34" spans="1:8" x14ac:dyDescent="0.2">
      <c r="A34" s="400"/>
      <c r="B34" s="534" t="s">
        <v>241</v>
      </c>
      <c r="C34" s="143">
        <v>0</v>
      </c>
      <c r="D34" s="144">
        <v>303.32299999999998</v>
      </c>
      <c r="E34" s="686">
        <v>303.32299999999998</v>
      </c>
      <c r="F34" s="144">
        <v>27.833000000000002</v>
      </c>
      <c r="G34" s="144">
        <v>3188.8509999999992</v>
      </c>
      <c r="H34" s="177">
        <v>3161.0179999999991</v>
      </c>
    </row>
    <row r="35" spans="1:8" x14ac:dyDescent="0.2">
      <c r="A35" s="400"/>
      <c r="B35" s="534" t="s">
        <v>218</v>
      </c>
      <c r="C35" s="144">
        <v>0</v>
      </c>
      <c r="D35" s="96">
        <v>69.48</v>
      </c>
      <c r="E35" s="690">
        <v>69.48</v>
      </c>
      <c r="F35" s="144">
        <v>0</v>
      </c>
      <c r="G35" s="144">
        <v>488.875</v>
      </c>
      <c r="H35" s="177">
        <v>488.875</v>
      </c>
    </row>
    <row r="36" spans="1:8" x14ac:dyDescent="0.2">
      <c r="A36" s="400"/>
      <c r="B36" s="652" t="s">
        <v>219</v>
      </c>
      <c r="C36" s="144">
        <v>10.001000000000001</v>
      </c>
      <c r="D36" s="144">
        <v>99.274000000000058</v>
      </c>
      <c r="E36" s="690">
        <v>89.273000000000053</v>
      </c>
      <c r="F36" s="144">
        <v>163.71900000000005</v>
      </c>
      <c r="G36" s="144">
        <v>784.92500000000018</v>
      </c>
      <c r="H36" s="177">
        <v>621.20600000000013</v>
      </c>
    </row>
    <row r="37" spans="1:8" x14ac:dyDescent="0.2">
      <c r="A37" s="633" t="s">
        <v>439</v>
      </c>
      <c r="C37" s="146">
        <v>35.393000000000001</v>
      </c>
      <c r="D37" s="146">
        <v>472.11800000000005</v>
      </c>
      <c r="E37" s="178">
        <v>436.72500000000002</v>
      </c>
      <c r="F37" s="146">
        <v>827.78000000000009</v>
      </c>
      <c r="G37" s="146">
        <v>4466.6979999999994</v>
      </c>
      <c r="H37" s="178">
        <v>3638.9179999999992</v>
      </c>
    </row>
    <row r="38" spans="1:8" x14ac:dyDescent="0.2">
      <c r="A38" s="651"/>
      <c r="B38" s="650" t="s">
        <v>533</v>
      </c>
      <c r="C38" s="144">
        <v>26.048999999999999</v>
      </c>
      <c r="D38" s="141">
        <v>0.82899999999999996</v>
      </c>
      <c r="E38" s="179">
        <v>-25.22</v>
      </c>
      <c r="F38" s="144">
        <v>207.774</v>
      </c>
      <c r="G38" s="141">
        <v>7.1319999999999997</v>
      </c>
      <c r="H38" s="179">
        <v>-200.642</v>
      </c>
    </row>
    <row r="39" spans="1:8" x14ac:dyDescent="0.2">
      <c r="A39" s="400"/>
      <c r="B39" s="534" t="s">
        <v>642</v>
      </c>
      <c r="C39" s="144">
        <v>0</v>
      </c>
      <c r="D39" s="144">
        <v>0</v>
      </c>
      <c r="E39" s="177">
        <v>0</v>
      </c>
      <c r="F39" s="405">
        <v>140.15700000000001</v>
      </c>
      <c r="G39" s="96">
        <v>7.0000000000000007E-2</v>
      </c>
      <c r="H39" s="177">
        <v>-140.08700000000002</v>
      </c>
    </row>
    <row r="40" spans="1:8" x14ac:dyDescent="0.2">
      <c r="A40" s="400"/>
      <c r="B40" s="534" t="s">
        <v>612</v>
      </c>
      <c r="C40" s="141">
        <v>174.05</v>
      </c>
      <c r="D40" s="141">
        <v>3.89</v>
      </c>
      <c r="E40" s="179">
        <v>-170.16000000000003</v>
      </c>
      <c r="F40" s="96">
        <v>682.32100000000003</v>
      </c>
      <c r="G40" s="144">
        <v>36.292000000000002</v>
      </c>
      <c r="H40" s="177">
        <v>-646.029</v>
      </c>
    </row>
    <row r="41" spans="1:8" x14ac:dyDescent="0.2">
      <c r="A41" s="400"/>
      <c r="B41" s="534" t="s">
        <v>606</v>
      </c>
      <c r="C41" s="144">
        <v>0</v>
      </c>
      <c r="D41" s="144">
        <v>0</v>
      </c>
      <c r="E41" s="177">
        <v>0</v>
      </c>
      <c r="F41" s="96">
        <v>3.0000000000000001E-3</v>
      </c>
      <c r="G41" s="141">
        <v>32.706000000000003</v>
      </c>
      <c r="H41" s="177">
        <v>32.703000000000003</v>
      </c>
    </row>
    <row r="42" spans="1:8" x14ac:dyDescent="0.2">
      <c r="A42" s="400"/>
      <c r="B42" s="534" t="s">
        <v>608</v>
      </c>
      <c r="C42" s="144">
        <v>0</v>
      </c>
      <c r="D42" s="96">
        <v>0.12</v>
      </c>
      <c r="E42" s="686">
        <v>0.12</v>
      </c>
      <c r="F42" s="144">
        <v>31.082999999999998</v>
      </c>
      <c r="G42" s="144">
        <v>200.62100000000001</v>
      </c>
      <c r="H42" s="177">
        <v>169.53800000000001</v>
      </c>
    </row>
    <row r="43" spans="1:8" x14ac:dyDescent="0.2">
      <c r="A43" s="400"/>
      <c r="B43" s="652" t="s">
        <v>242</v>
      </c>
      <c r="C43" s="141">
        <v>20.408999999999992</v>
      </c>
      <c r="D43" s="141">
        <v>5.0239999999999991</v>
      </c>
      <c r="E43" s="690">
        <v>-15.384999999999993</v>
      </c>
      <c r="F43" s="405">
        <v>216.58400000000006</v>
      </c>
      <c r="G43" s="144">
        <v>5.9559999999999604</v>
      </c>
      <c r="H43" s="179">
        <v>-210.6280000000001</v>
      </c>
    </row>
    <row r="44" spans="1:8" x14ac:dyDescent="0.2">
      <c r="A44" s="487" t="s">
        <v>455</v>
      </c>
      <c r="B44" s="477"/>
      <c r="C44" s="146">
        <v>220.50800000000001</v>
      </c>
      <c r="D44" s="726">
        <v>9.8629999999999995</v>
      </c>
      <c r="E44" s="178">
        <v>-210.64500000000001</v>
      </c>
      <c r="F44" s="146">
        <v>1277.922</v>
      </c>
      <c r="G44" s="146">
        <v>282.77699999999999</v>
      </c>
      <c r="H44" s="178">
        <v>-995.14499999999998</v>
      </c>
    </row>
    <row r="45" spans="1:8" x14ac:dyDescent="0.2">
      <c r="A45" s="150" t="s">
        <v>114</v>
      </c>
      <c r="B45" s="150"/>
      <c r="C45" s="150">
        <v>1635.942</v>
      </c>
      <c r="D45" s="180">
        <v>1976.1610000000001</v>
      </c>
      <c r="E45" s="150">
        <v>340.21900000000005</v>
      </c>
      <c r="F45" s="150">
        <v>18344.493000000006</v>
      </c>
      <c r="G45" s="180">
        <v>22486.888999999992</v>
      </c>
      <c r="H45" s="150">
        <v>4142.3959999999861</v>
      </c>
    </row>
    <row r="46" spans="1:8" x14ac:dyDescent="0.2">
      <c r="A46" s="226" t="s">
        <v>440</v>
      </c>
      <c r="B46" s="152"/>
      <c r="C46" s="152">
        <v>70.435999999999993</v>
      </c>
      <c r="D46" s="741">
        <v>53.707999999999998</v>
      </c>
      <c r="E46" s="152">
        <v>-16.727999999999994</v>
      </c>
      <c r="F46" s="152">
        <v>1675.749</v>
      </c>
      <c r="G46" s="152">
        <v>202.42499999999995</v>
      </c>
      <c r="H46" s="152">
        <v>-1473.3240000000001</v>
      </c>
    </row>
    <row r="47" spans="1:8" x14ac:dyDescent="0.2">
      <c r="A47" s="226" t="s">
        <v>441</v>
      </c>
      <c r="B47" s="152"/>
      <c r="C47" s="152">
        <v>1565.5060000000001</v>
      </c>
      <c r="D47" s="700">
        <v>1922.453</v>
      </c>
      <c r="E47" s="152">
        <v>356.94699999999989</v>
      </c>
      <c r="F47" s="152">
        <v>16668.744000000006</v>
      </c>
      <c r="G47" s="152">
        <v>22284.463999999993</v>
      </c>
      <c r="H47" s="152">
        <v>5615.7199999999866</v>
      </c>
    </row>
    <row r="48" spans="1:8" x14ac:dyDescent="0.2">
      <c r="A48" s="481" t="s">
        <v>442</v>
      </c>
      <c r="B48" s="154"/>
      <c r="C48" s="154">
        <v>1013.259</v>
      </c>
      <c r="D48" s="154">
        <v>1258.1510000000003</v>
      </c>
      <c r="E48" s="154">
        <v>244.89200000000028</v>
      </c>
      <c r="F48" s="154">
        <v>12179.421000000002</v>
      </c>
      <c r="G48" s="154">
        <v>14642.821</v>
      </c>
      <c r="H48" s="154">
        <v>2463.3999999999978</v>
      </c>
    </row>
    <row r="49" spans="1:147" x14ac:dyDescent="0.2">
      <c r="A49" s="481" t="s">
        <v>443</v>
      </c>
      <c r="B49" s="154"/>
      <c r="C49" s="154">
        <v>622.68299999999999</v>
      </c>
      <c r="D49" s="154">
        <v>718.00999999999976</v>
      </c>
      <c r="E49" s="154">
        <v>95.326999999999771</v>
      </c>
      <c r="F49" s="154">
        <v>6165.0720000000038</v>
      </c>
      <c r="G49" s="154">
        <v>7844.067999999992</v>
      </c>
      <c r="H49" s="154">
        <v>1678.9959999999883</v>
      </c>
    </row>
    <row r="50" spans="1:147" x14ac:dyDescent="0.2">
      <c r="A50" s="482" t="s">
        <v>444</v>
      </c>
      <c r="B50" s="479"/>
      <c r="C50" s="479">
        <v>526.30700000000002</v>
      </c>
      <c r="D50" s="467">
        <v>991.51</v>
      </c>
      <c r="E50" s="480">
        <v>465.20299999999997</v>
      </c>
      <c r="F50" s="480">
        <v>8758.857</v>
      </c>
      <c r="G50" s="480">
        <v>11201.786</v>
      </c>
      <c r="H50" s="480">
        <v>2442.9290000000001</v>
      </c>
    </row>
    <row r="51" spans="1:147" x14ac:dyDescent="0.2">
      <c r="B51" s="84"/>
      <c r="C51" s="84"/>
      <c r="D51" s="84"/>
      <c r="E51" s="84"/>
      <c r="F51" s="84"/>
      <c r="G51" s="84"/>
      <c r="H51" s="161" t="s">
        <v>220</v>
      </c>
    </row>
    <row r="52" spans="1:147" x14ac:dyDescent="0.2">
      <c r="A52" s="429" t="s">
        <v>527</v>
      </c>
      <c r="B52" s="84"/>
      <c r="C52" s="84"/>
      <c r="D52" s="84"/>
      <c r="E52" s="84"/>
      <c r="F52" s="84"/>
      <c r="G52" s="84"/>
      <c r="H52" s="84"/>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385"/>
      <c r="BR52" s="385"/>
      <c r="BS52" s="385"/>
      <c r="BT52" s="385"/>
      <c r="BU52" s="385"/>
      <c r="BV52" s="385"/>
      <c r="BW52" s="385"/>
      <c r="BX52" s="385"/>
      <c r="BY52" s="385"/>
      <c r="BZ52" s="385"/>
      <c r="CA52" s="385"/>
      <c r="CB52" s="385"/>
      <c r="CC52" s="385"/>
      <c r="CD52" s="385"/>
      <c r="CE52" s="385"/>
      <c r="CF52" s="385"/>
      <c r="CG52" s="385"/>
      <c r="CH52" s="385"/>
      <c r="CI52" s="385"/>
      <c r="CJ52" s="385"/>
      <c r="CK52" s="385"/>
      <c r="CL52" s="385"/>
      <c r="CM52" s="385"/>
      <c r="CN52" s="385"/>
      <c r="CO52" s="385"/>
      <c r="CP52" s="385"/>
      <c r="CQ52" s="385"/>
      <c r="CR52" s="385"/>
      <c r="CS52" s="385"/>
      <c r="CT52" s="385"/>
      <c r="CU52" s="385"/>
      <c r="CV52" s="385"/>
      <c r="CW52" s="385"/>
      <c r="CX52" s="385"/>
      <c r="CY52" s="385"/>
      <c r="CZ52" s="385"/>
      <c r="DA52" s="385"/>
      <c r="DB52" s="385"/>
      <c r="DC52" s="385"/>
      <c r="DD52" s="385"/>
      <c r="DE52" s="385"/>
      <c r="DF52" s="385"/>
      <c r="DG52" s="385"/>
      <c r="DH52" s="385"/>
      <c r="DI52" s="385"/>
      <c r="DJ52" s="385"/>
      <c r="DK52" s="385"/>
      <c r="DL52" s="385"/>
      <c r="DM52" s="385"/>
      <c r="DN52" s="385"/>
      <c r="DO52" s="385"/>
      <c r="DP52" s="385"/>
      <c r="DQ52" s="385"/>
      <c r="DR52" s="385"/>
      <c r="DS52" s="385"/>
      <c r="DT52" s="385"/>
      <c r="DU52" s="385"/>
      <c r="DV52" s="385"/>
      <c r="DW52" s="385"/>
      <c r="DX52" s="385"/>
      <c r="DY52" s="385"/>
      <c r="DZ52" s="385"/>
      <c r="EA52" s="385"/>
      <c r="EB52" s="385"/>
      <c r="EC52" s="385"/>
      <c r="ED52" s="385"/>
      <c r="EE52" s="385"/>
      <c r="EF52" s="385"/>
      <c r="EG52" s="385"/>
      <c r="EH52" s="385"/>
      <c r="EI52" s="385"/>
      <c r="EJ52" s="385"/>
      <c r="EK52" s="385"/>
      <c r="EL52" s="385"/>
      <c r="EM52" s="385"/>
      <c r="EN52" s="385"/>
      <c r="EO52" s="385"/>
      <c r="EP52" s="385"/>
      <c r="EQ52" s="385"/>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24" priority="111" operator="between">
      <formula>0</formula>
      <formula>0.5</formula>
    </cfRule>
    <cfRule type="cellIs" dxfId="123" priority="112" operator="between">
      <formula>0</formula>
      <formula>0.49</formula>
    </cfRule>
  </conditionalFormatting>
  <conditionalFormatting sqref="C20:C21">
    <cfRule type="cellIs" dxfId="122" priority="49" operator="between">
      <formula>0</formula>
      <formula>0.5</formula>
    </cfRule>
    <cfRule type="cellIs" dxfId="121" priority="50" operator="between">
      <formula>0</formula>
      <formula>0.49</formula>
    </cfRule>
  </conditionalFormatting>
  <conditionalFormatting sqref="C23">
    <cfRule type="cellIs" dxfId="120" priority="171" operator="between">
      <formula>0</formula>
      <formula>0.5</formula>
    </cfRule>
    <cfRule type="cellIs" dxfId="119" priority="172" operator="between">
      <formula>0</formula>
      <formula>0.49</formula>
    </cfRule>
  </conditionalFormatting>
  <conditionalFormatting sqref="C30:D30">
    <cfRule type="cellIs" dxfId="118" priority="9" operator="between">
      <formula>0</formula>
      <formula>0.5</formula>
    </cfRule>
    <cfRule type="cellIs" dxfId="117" priority="10" operator="between">
      <formula>0</formula>
      <formula>0.49</formula>
    </cfRule>
  </conditionalFormatting>
  <conditionalFormatting sqref="D16">
    <cfRule type="cellIs" dxfId="116" priority="31" operator="between">
      <formula>0</formula>
      <formula>0.5</formula>
    </cfRule>
    <cfRule type="cellIs" dxfId="115" priority="32" operator="between">
      <formula>0</formula>
      <formula>0.49</formula>
    </cfRule>
  </conditionalFormatting>
  <conditionalFormatting sqref="D28">
    <cfRule type="cellIs" dxfId="114" priority="11" operator="between">
      <formula>0</formula>
      <formula>0.5</formula>
    </cfRule>
    <cfRule type="cellIs" dxfId="113" priority="12" operator="between">
      <formula>0</formula>
      <formula>0.49</formula>
    </cfRule>
  </conditionalFormatting>
  <conditionalFormatting sqref="D33">
    <cfRule type="cellIs" dxfId="112" priority="23" operator="between">
      <formula>0</formula>
      <formula>0.5</formula>
    </cfRule>
    <cfRule type="cellIs" dxfId="111" priority="24" operator="between">
      <formula>0</formula>
      <formula>0.49</formula>
    </cfRule>
  </conditionalFormatting>
  <conditionalFormatting sqref="D42:D44">
    <cfRule type="cellIs" dxfId="110" priority="7" operator="between">
      <formula>0</formula>
      <formula>0.5</formula>
    </cfRule>
    <cfRule type="cellIs" dxfId="109" priority="8" operator="between">
      <formula>0</formula>
      <formula>0.49</formula>
    </cfRule>
  </conditionalFormatting>
  <conditionalFormatting sqref="D46">
    <cfRule type="cellIs" dxfId="108" priority="15" operator="between">
      <formula>0</formula>
      <formula>0.5</formula>
    </cfRule>
    <cfRule type="cellIs" dxfId="107" priority="16" operator="between">
      <formula>0</formula>
      <formula>0.49</formula>
    </cfRule>
  </conditionalFormatting>
  <conditionalFormatting sqref="D7:E7">
    <cfRule type="cellIs" dxfId="106" priority="75" operator="between">
      <formula>0</formula>
      <formula>0.5</formula>
    </cfRule>
    <cfRule type="cellIs" dxfId="105" priority="76" operator="between">
      <formula>0</formula>
      <formula>0.49</formula>
    </cfRule>
  </conditionalFormatting>
  <conditionalFormatting sqref="D17:E18">
    <cfRule type="cellIs" dxfId="104" priority="1" operator="between">
      <formula>0</formula>
      <formula>0.5</formula>
    </cfRule>
    <cfRule type="cellIs" dxfId="103" priority="2" operator="between">
      <formula>0</formula>
      <formula>0.49</formula>
    </cfRule>
  </conditionalFormatting>
  <conditionalFormatting sqref="D22:E23">
    <cfRule type="cellIs" dxfId="102" priority="79" operator="between">
      <formula>0</formula>
      <formula>0.5</formula>
    </cfRule>
    <cfRule type="cellIs" dxfId="101" priority="80" operator="between">
      <formula>0</formula>
      <formula>0.49</formula>
    </cfRule>
  </conditionalFormatting>
  <conditionalFormatting sqref="D35:E35">
    <cfRule type="cellIs" dxfId="100" priority="115" operator="between">
      <formula>0</formula>
      <formula>0.5</formula>
    </cfRule>
    <cfRule type="cellIs" dxfId="99" priority="116" operator="between">
      <formula>0</formula>
      <formula>0.49</formula>
    </cfRule>
  </conditionalFormatting>
  <conditionalFormatting sqref="E33:E34">
    <cfRule type="cellIs" dxfId="98" priority="5" operator="between">
      <formula>0</formula>
      <formula>0.5</formula>
    </cfRule>
    <cfRule type="cellIs" dxfId="97" priority="6" operator="between">
      <formula>0</formula>
      <formula>0.49</formula>
    </cfRule>
  </conditionalFormatting>
  <conditionalFormatting sqref="E36">
    <cfRule type="cellIs" dxfId="96" priority="29" operator="between">
      <formula>0</formula>
      <formula>0.5</formula>
    </cfRule>
    <cfRule type="cellIs" dxfId="95" priority="30" operator="between">
      <formula>-0.49</formula>
      <formula>0</formula>
    </cfRule>
  </conditionalFormatting>
  <conditionalFormatting sqref="E42:E43">
    <cfRule type="cellIs" dxfId="94" priority="13" operator="between">
      <formula>0</formula>
      <formula>0.5</formula>
    </cfRule>
    <cfRule type="cellIs" dxfId="93" priority="14" operator="between">
      <formula>0</formula>
      <formula>0.49</formula>
    </cfRule>
  </conditionalFormatting>
  <conditionalFormatting sqref="F40:F41">
    <cfRule type="cellIs" dxfId="92" priority="35" operator="between">
      <formula>0</formula>
      <formula>0.5</formula>
    </cfRule>
    <cfRule type="cellIs" dxfId="91" priority="36" operator="between">
      <formula>0</formula>
      <formula>0.49</formula>
    </cfRule>
  </conditionalFormatting>
  <conditionalFormatting sqref="G9">
    <cfRule type="cellIs" dxfId="90" priority="159" operator="between">
      <formula>0</formula>
      <formula>0.5</formula>
    </cfRule>
    <cfRule type="cellIs" dxfId="89" priority="160" operator="between">
      <formula>0</formula>
      <formula>0.49</formula>
    </cfRule>
  </conditionalFormatting>
  <conditionalFormatting sqref="G22">
    <cfRule type="cellIs" dxfId="88" priority="129" operator="between">
      <formula>0</formula>
      <formula>0.5</formula>
    </cfRule>
    <cfRule type="cellIs" dxfId="87" priority="130" operator="between">
      <formula>0</formula>
      <formula>0.49</formula>
    </cfRule>
  </conditionalFormatting>
  <conditionalFormatting sqref="G27:G28">
    <cfRule type="cellIs" dxfId="86" priority="25" operator="between">
      <formula>0</formula>
      <formula>0.5</formula>
    </cfRule>
    <cfRule type="cellIs" dxfId="85" priority="26" operator="between">
      <formula>0</formula>
      <formula>0.49</formula>
    </cfRule>
  </conditionalFormatting>
  <conditionalFormatting sqref="G39">
    <cfRule type="cellIs" dxfId="84" priority="51" operator="between">
      <formula>0</formula>
      <formula>0.5</formula>
    </cfRule>
    <cfRule type="cellIs" dxfId="83" priority="5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8">
        <f>INDICE!A3</f>
        <v>45474</v>
      </c>
      <c r="C3" s="779"/>
      <c r="D3" s="779" t="s">
        <v>115</v>
      </c>
      <c r="E3" s="779"/>
      <c r="F3" s="779" t="s">
        <v>116</v>
      </c>
      <c r="G3" s="779"/>
      <c r="H3" s="779"/>
    </row>
    <row r="4" spans="1:8" x14ac:dyDescent="0.2">
      <c r="A4" s="66"/>
      <c r="B4" s="82" t="s">
        <v>47</v>
      </c>
      <c r="C4" s="82" t="s">
        <v>445</v>
      </c>
      <c r="D4" s="82" t="s">
        <v>47</v>
      </c>
      <c r="E4" s="82" t="s">
        <v>445</v>
      </c>
      <c r="F4" s="82" t="s">
        <v>47</v>
      </c>
      <c r="G4" s="83" t="s">
        <v>445</v>
      </c>
      <c r="H4" s="83" t="s">
        <v>121</v>
      </c>
    </row>
    <row r="5" spans="1:8" x14ac:dyDescent="0.2">
      <c r="A5" t="s">
        <v>593</v>
      </c>
      <c r="B5" s="733">
        <v>0</v>
      </c>
      <c r="C5" s="73">
        <v>-100</v>
      </c>
      <c r="D5" s="734">
        <v>0.23300000000000001</v>
      </c>
      <c r="E5" s="187">
        <v>-28.74617737003058</v>
      </c>
      <c r="F5" s="195">
        <v>0.57799999999999996</v>
      </c>
      <c r="G5" s="187">
        <v>-24.543080939947782</v>
      </c>
      <c r="H5" s="475">
        <v>100</v>
      </c>
    </row>
    <row r="6" spans="1:8" x14ac:dyDescent="0.2">
      <c r="A6" s="188" t="s">
        <v>244</v>
      </c>
      <c r="B6" s="742">
        <v>0</v>
      </c>
      <c r="C6" s="723">
        <v>-100</v>
      </c>
      <c r="D6" s="732">
        <v>0.23300000000000001</v>
      </c>
      <c r="E6" s="188">
        <v>-28.74617737003058</v>
      </c>
      <c r="F6" s="735">
        <v>0.57799999999999996</v>
      </c>
      <c r="G6" s="188">
        <v>-24.543080939947782</v>
      </c>
      <c r="H6" s="188">
        <v>100</v>
      </c>
    </row>
    <row r="7" spans="1:8" x14ac:dyDescent="0.2">
      <c r="A7" s="558" t="s">
        <v>245</v>
      </c>
      <c r="B7" s="681">
        <v>0</v>
      </c>
      <c r="C7" s="621"/>
      <c r="D7" s="681">
        <f>D6/'Consumo PP'!D11*100</f>
        <v>6.7262087873552095E-4</v>
      </c>
      <c r="E7" s="621"/>
      <c r="F7" s="681">
        <f>F6/'Consumo PP'!F11*100</f>
        <v>9.8111827707931935E-4</v>
      </c>
      <c r="G7" s="558"/>
      <c r="H7" s="620"/>
    </row>
    <row r="8" spans="1:8" x14ac:dyDescent="0.2">
      <c r="A8" s="80" t="s">
        <v>566</v>
      </c>
      <c r="B8" s="59"/>
      <c r="C8" s="108"/>
      <c r="D8" s="108"/>
      <c r="E8" s="108"/>
      <c r="F8" s="108"/>
      <c r="G8" s="108"/>
      <c r="H8" s="161" t="s">
        <v>220</v>
      </c>
    </row>
    <row r="9" spans="1:8" s="1" customFormat="1" x14ac:dyDescent="0.2">
      <c r="A9" s="80" t="s">
        <v>520</v>
      </c>
      <c r="B9" s="108"/>
    </row>
    <row r="10" spans="1:8" s="1" customFormat="1" x14ac:dyDescent="0.2">
      <c r="A10" s="737" t="s">
        <v>527</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F5">
    <cfRule type="cellIs" dxfId="82"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1"/>
      <c r="C1" s="1"/>
      <c r="D1" s="1"/>
      <c r="E1" s="1"/>
      <c r="F1" s="1"/>
      <c r="G1" s="1"/>
    </row>
    <row r="2" spans="1:7" x14ac:dyDescent="0.2">
      <c r="A2" s="1"/>
      <c r="B2" s="1"/>
      <c r="C2" s="1"/>
      <c r="D2" s="1"/>
      <c r="E2" s="1"/>
      <c r="F2" s="1"/>
      <c r="G2" s="55" t="s">
        <v>151</v>
      </c>
    </row>
    <row r="3" spans="1:7" x14ac:dyDescent="0.2">
      <c r="A3" s="56"/>
      <c r="B3" s="782">
        <f>INDICE!A3</f>
        <v>45474</v>
      </c>
      <c r="C3" s="782"/>
      <c r="D3" s="780" t="s">
        <v>115</v>
      </c>
      <c r="E3" s="780"/>
      <c r="F3" s="780" t="s">
        <v>116</v>
      </c>
      <c r="G3" s="780"/>
    </row>
    <row r="4" spans="1:7" x14ac:dyDescent="0.2">
      <c r="A4" s="66"/>
      <c r="B4" s="609" t="s">
        <v>47</v>
      </c>
      <c r="C4" s="196" t="s">
        <v>445</v>
      </c>
      <c r="D4" s="609" t="s">
        <v>47</v>
      </c>
      <c r="E4" s="196" t="s">
        <v>445</v>
      </c>
      <c r="F4" s="609" t="s">
        <v>47</v>
      </c>
      <c r="G4" s="196" t="s">
        <v>445</v>
      </c>
    </row>
    <row r="5" spans="1:7" ht="15" x14ac:dyDescent="0.25">
      <c r="A5" s="416" t="s">
        <v>114</v>
      </c>
      <c r="B5" s="419">
        <v>5597.4610000000002</v>
      </c>
      <c r="C5" s="417">
        <v>1.646623211184028</v>
      </c>
      <c r="D5" s="418">
        <v>38484.358</v>
      </c>
      <c r="E5" s="417">
        <v>7.8587229790614037</v>
      </c>
      <c r="F5" s="420">
        <v>65269.031000000003</v>
      </c>
      <c r="G5" s="417">
        <v>5.4611952622902695</v>
      </c>
    </row>
    <row r="6" spans="1:7" x14ac:dyDescent="0.2">
      <c r="A6" s="80"/>
      <c r="B6" s="1"/>
      <c r="C6" s="1"/>
      <c r="D6" s="1"/>
      <c r="E6" s="1"/>
      <c r="F6" s="1"/>
      <c r="G6" s="55" t="s">
        <v>220</v>
      </c>
    </row>
    <row r="7" spans="1:7" x14ac:dyDescent="0.2">
      <c r="A7" s="80" t="s">
        <v>566</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682</v>
      </c>
      <c r="B1" s="3"/>
      <c r="C1" s="3"/>
      <c r="D1" s="3"/>
      <c r="E1" s="3"/>
      <c r="F1" s="3"/>
      <c r="G1" s="3"/>
    </row>
    <row r="2" spans="1:8" ht="15.75" x14ac:dyDescent="0.25">
      <c r="A2" s="2"/>
      <c r="B2" s="89"/>
      <c r="C2" s="3"/>
      <c r="D2" s="3"/>
      <c r="E2" s="3"/>
      <c r="F2" s="3"/>
      <c r="G2" s="3"/>
      <c r="H2" s="55" t="s">
        <v>151</v>
      </c>
    </row>
    <row r="3" spans="1:8" x14ac:dyDescent="0.2">
      <c r="A3" s="70"/>
      <c r="B3" s="778">
        <f>INDICE!A3</f>
        <v>45474</v>
      </c>
      <c r="C3" s="779"/>
      <c r="D3" s="779" t="s">
        <v>115</v>
      </c>
      <c r="E3" s="779"/>
      <c r="F3" s="779" t="s">
        <v>116</v>
      </c>
      <c r="G3" s="779"/>
      <c r="H3" s="779"/>
    </row>
    <row r="4" spans="1:8" x14ac:dyDescent="0.2">
      <c r="A4" s="66"/>
      <c r="B4" s="63" t="s">
        <v>47</v>
      </c>
      <c r="C4" s="63" t="s">
        <v>417</v>
      </c>
      <c r="D4" s="63" t="s">
        <v>47</v>
      </c>
      <c r="E4" s="63" t="s">
        <v>417</v>
      </c>
      <c r="F4" s="63" t="s">
        <v>47</v>
      </c>
      <c r="G4" s="64" t="s">
        <v>417</v>
      </c>
      <c r="H4" s="64" t="s">
        <v>121</v>
      </c>
    </row>
    <row r="5" spans="1:8" x14ac:dyDescent="0.2">
      <c r="A5" s="3" t="s">
        <v>509</v>
      </c>
      <c r="B5" s="301">
        <v>111.66</v>
      </c>
      <c r="C5" s="72">
        <v>20.954114129728318</v>
      </c>
      <c r="D5" s="71">
        <v>717.005</v>
      </c>
      <c r="E5" s="72">
        <v>14.711072501051911</v>
      </c>
      <c r="F5" s="71">
        <v>1286.4750000000001</v>
      </c>
      <c r="G5" s="72">
        <v>21.239065654138241</v>
      </c>
      <c r="H5" s="304">
        <v>2.0110454420844475</v>
      </c>
    </row>
    <row r="6" spans="1:8" x14ac:dyDescent="0.2">
      <c r="A6" s="3" t="s">
        <v>48</v>
      </c>
      <c r="B6" s="302">
        <v>886.15099999999995</v>
      </c>
      <c r="C6" s="59">
        <v>4.0237171224852419</v>
      </c>
      <c r="D6" s="58">
        <v>5677.2269999999999</v>
      </c>
      <c r="E6" s="59">
        <v>0.19819989315208736</v>
      </c>
      <c r="F6" s="58">
        <v>9703.8269999999975</v>
      </c>
      <c r="G6" s="59">
        <v>0.70051616161057673</v>
      </c>
      <c r="H6" s="305">
        <v>15.169231472920957</v>
      </c>
    </row>
    <row r="7" spans="1:8" x14ac:dyDescent="0.2">
      <c r="A7" s="3" t="s">
        <v>49</v>
      </c>
      <c r="B7" s="302">
        <v>904.00300000000004</v>
      </c>
      <c r="C7" s="59">
        <v>7.8819174276453685</v>
      </c>
      <c r="D7" s="58">
        <v>6163.8759999999993</v>
      </c>
      <c r="E7" s="73">
        <v>15.245658241884986</v>
      </c>
      <c r="F7" s="58">
        <v>10600.824000000001</v>
      </c>
      <c r="G7" s="59">
        <v>16.003698698342699</v>
      </c>
      <c r="H7" s="305">
        <v>16.57143651259404</v>
      </c>
    </row>
    <row r="8" spans="1:8" x14ac:dyDescent="0.2">
      <c r="A8" s="3" t="s">
        <v>122</v>
      </c>
      <c r="B8" s="302">
        <v>2151.6819999999993</v>
      </c>
      <c r="C8" s="73">
        <v>-2.1935163627338734</v>
      </c>
      <c r="D8" s="58">
        <v>15161.986999999999</v>
      </c>
      <c r="E8" s="59">
        <v>0.83607825131121805</v>
      </c>
      <c r="F8" s="58">
        <v>25856.351000000002</v>
      </c>
      <c r="G8" s="59">
        <v>6.3816132757067073E-2</v>
      </c>
      <c r="H8" s="305">
        <v>40.419205058384847</v>
      </c>
    </row>
    <row r="9" spans="1:8" x14ac:dyDescent="0.2">
      <c r="A9" s="3" t="s">
        <v>123</v>
      </c>
      <c r="B9" s="302">
        <v>416.37899999999996</v>
      </c>
      <c r="C9" s="59">
        <v>41.807351603927479</v>
      </c>
      <c r="D9" s="58">
        <v>2918.1739999999995</v>
      </c>
      <c r="E9" s="59">
        <v>49.161082830579339</v>
      </c>
      <c r="F9" s="58">
        <v>4908.0139999999992</v>
      </c>
      <c r="G9" s="73">
        <v>41.244763411379346</v>
      </c>
      <c r="H9" s="305">
        <v>7.6723132469629443</v>
      </c>
    </row>
    <row r="10" spans="1:8" x14ac:dyDescent="0.2">
      <c r="A10" s="66" t="s">
        <v>585</v>
      </c>
      <c r="B10" s="303">
        <v>1069.2650000000001</v>
      </c>
      <c r="C10" s="75">
        <v>4.4712174475477475</v>
      </c>
      <c r="D10" s="74">
        <v>6879.8489999999993</v>
      </c>
      <c r="E10" s="75">
        <v>7.5285886969343032</v>
      </c>
      <c r="F10" s="74">
        <v>11614.967999999999</v>
      </c>
      <c r="G10" s="75">
        <v>2.2382807232381565</v>
      </c>
      <c r="H10" s="306">
        <v>18.156768267052765</v>
      </c>
    </row>
    <row r="11" spans="1:8" x14ac:dyDescent="0.2">
      <c r="A11" s="76" t="s">
        <v>114</v>
      </c>
      <c r="B11" s="77">
        <v>5539.1399999999994</v>
      </c>
      <c r="C11" s="78">
        <v>4.5276757342463858</v>
      </c>
      <c r="D11" s="77">
        <v>37518.117999999995</v>
      </c>
      <c r="E11" s="78">
        <v>7.1017870281468349</v>
      </c>
      <c r="F11" s="77">
        <v>63970.459000000003</v>
      </c>
      <c r="G11" s="78">
        <v>5.716807280138914</v>
      </c>
      <c r="H11" s="78">
        <v>100</v>
      </c>
    </row>
    <row r="12" spans="1:8" x14ac:dyDescent="0.2">
      <c r="A12" s="3"/>
      <c r="B12" s="3"/>
      <c r="C12" s="3"/>
      <c r="D12" s="3"/>
      <c r="E12" s="3"/>
      <c r="F12" s="3"/>
      <c r="G12" s="3"/>
      <c r="H12" s="79" t="s">
        <v>220</v>
      </c>
    </row>
    <row r="13" spans="1:8" x14ac:dyDescent="0.2">
      <c r="A13" s="80" t="s">
        <v>567</v>
      </c>
      <c r="B13" s="3"/>
      <c r="C13" s="3"/>
      <c r="D13" s="3"/>
      <c r="E13" s="3"/>
      <c r="F13" s="3"/>
      <c r="G13" s="3"/>
      <c r="H13" s="3"/>
    </row>
    <row r="14" spans="1:8" x14ac:dyDescent="0.2">
      <c r="A14" s="80" t="s">
        <v>568</v>
      </c>
      <c r="B14" s="58"/>
      <c r="C14" s="3"/>
      <c r="D14" s="3"/>
      <c r="E14" s="3"/>
      <c r="F14" s="3"/>
      <c r="G14" s="3"/>
      <c r="H14" s="3"/>
    </row>
    <row r="15" spans="1:8" x14ac:dyDescent="0.2">
      <c r="A15" s="80" t="s">
        <v>528</v>
      </c>
      <c r="B15" s="3"/>
      <c r="C15" s="3"/>
      <c r="D15" s="3"/>
      <c r="E15" s="3"/>
      <c r="F15" s="3"/>
      <c r="G15" s="3"/>
      <c r="H15" s="3"/>
    </row>
  </sheetData>
  <mergeCells count="3">
    <mergeCell ref="B3:C3"/>
    <mergeCell ref="D3:E3"/>
    <mergeCell ref="F3:H3"/>
  </mergeCells>
  <conditionalFormatting sqref="C8">
    <cfRule type="cellIs" dxfId="81" priority="3" operator="between">
      <formula>-0.5</formula>
      <formula>0.5</formula>
    </cfRule>
    <cfRule type="cellIs" dxfId="80" priority="4" operator="between">
      <formula>0</formula>
      <formula>0.49</formula>
    </cfRule>
  </conditionalFormatting>
  <conditionalFormatting sqref="E7">
    <cfRule type="cellIs" dxfId="79" priority="1" operator="between">
      <formula>0</formula>
      <formula>0.5</formula>
    </cfRule>
    <cfRule type="cellIs" dxfId="78"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247</v>
      </c>
      <c r="B1" s="158"/>
      <c r="C1" s="158"/>
      <c r="D1" s="158"/>
      <c r="E1" s="158"/>
      <c r="F1" s="15"/>
      <c r="G1" s="15"/>
    </row>
    <row r="2" spans="1:7" x14ac:dyDescent="0.2">
      <c r="A2" s="158"/>
      <c r="B2" s="158"/>
      <c r="C2" s="158"/>
      <c r="D2" s="158"/>
      <c r="E2" s="161" t="s">
        <v>151</v>
      </c>
      <c r="F2" s="15"/>
      <c r="G2" s="15"/>
    </row>
    <row r="3" spans="1:7" x14ac:dyDescent="0.2">
      <c r="A3" s="801">
        <f>INDICE!A3</f>
        <v>45474</v>
      </c>
      <c r="B3" s="801">
        <v>41671</v>
      </c>
      <c r="C3" s="802">
        <v>41671</v>
      </c>
      <c r="D3" s="801">
        <v>41671</v>
      </c>
      <c r="E3" s="801">
        <v>41671</v>
      </c>
      <c r="F3" s="15"/>
    </row>
    <row r="4" spans="1:7" x14ac:dyDescent="0.2">
      <c r="A4" s="18" t="s">
        <v>30</v>
      </c>
      <c r="B4" s="739">
        <v>0</v>
      </c>
      <c r="C4" s="422"/>
      <c r="D4" s="15" t="s">
        <v>248</v>
      </c>
      <c r="E4" s="233">
        <v>5539.1399999999994</v>
      </c>
    </row>
    <row r="5" spans="1:7" x14ac:dyDescent="0.2">
      <c r="A5" s="18" t="s">
        <v>249</v>
      </c>
      <c r="B5" s="234">
        <v>4951.8909999999996</v>
      </c>
      <c r="C5" s="233"/>
      <c r="D5" s="18" t="s">
        <v>250</v>
      </c>
      <c r="E5" s="234">
        <v>-354.17700000000002</v>
      </c>
    </row>
    <row r="6" spans="1:7" x14ac:dyDescent="0.2">
      <c r="A6" s="18" t="s">
        <v>469</v>
      </c>
      <c r="B6" s="234">
        <v>81.727000000000004</v>
      </c>
      <c r="C6" s="233"/>
      <c r="D6" s="18" t="s">
        <v>251</v>
      </c>
      <c r="E6" s="234">
        <v>57.079330000002301</v>
      </c>
    </row>
    <row r="7" spans="1:7" x14ac:dyDescent="0.2">
      <c r="A7" s="18" t="s">
        <v>470</v>
      </c>
      <c r="B7" s="234">
        <v>48.824000000000638</v>
      </c>
      <c r="C7" s="233"/>
      <c r="D7" s="18" t="s">
        <v>471</v>
      </c>
      <c r="E7" s="234">
        <v>1635.942</v>
      </c>
    </row>
    <row r="8" spans="1:7" x14ac:dyDescent="0.2">
      <c r="A8" s="18" t="s">
        <v>472</v>
      </c>
      <c r="B8" s="234">
        <v>515.01900000000001</v>
      </c>
      <c r="C8" s="233"/>
      <c r="D8" s="18" t="s">
        <v>473</v>
      </c>
      <c r="E8" s="234">
        <v>-1976.1610000000001</v>
      </c>
    </row>
    <row r="9" spans="1:7" x14ac:dyDescent="0.2">
      <c r="A9" s="173" t="s">
        <v>58</v>
      </c>
      <c r="B9" s="174">
        <v>5597.4610000000002</v>
      </c>
      <c r="C9" s="233"/>
      <c r="D9" s="18" t="s">
        <v>253</v>
      </c>
      <c r="E9" s="234">
        <v>286.726</v>
      </c>
    </row>
    <row r="10" spans="1:7" x14ac:dyDescent="0.2">
      <c r="A10" s="18" t="s">
        <v>252</v>
      </c>
      <c r="B10" s="234">
        <v>-58.321000000000822</v>
      </c>
      <c r="C10" s="233"/>
      <c r="D10" s="173" t="s">
        <v>474</v>
      </c>
      <c r="E10" s="174">
        <v>5188.5493300000016</v>
      </c>
      <c r="G10" s="494"/>
    </row>
    <row r="11" spans="1:7" x14ac:dyDescent="0.2">
      <c r="A11" s="173" t="s">
        <v>248</v>
      </c>
      <c r="B11" s="174">
        <v>5539.1399999999994</v>
      </c>
      <c r="C11" s="423"/>
      <c r="D11" s="440"/>
      <c r="E11" s="415"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8" t="s">
        <v>476</v>
      </c>
      <c r="B1" s="768"/>
      <c r="C1" s="768"/>
      <c r="D1" s="768"/>
      <c r="E1" s="191"/>
      <c r="F1" s="191"/>
      <c r="G1" s="6"/>
      <c r="H1" s="6"/>
      <c r="I1" s="6"/>
      <c r="J1" s="6"/>
    </row>
    <row r="2" spans="1:10" ht="14.25" customHeight="1" x14ac:dyDescent="0.2">
      <c r="A2" s="768"/>
      <c r="B2" s="768"/>
      <c r="C2" s="768"/>
      <c r="D2" s="768"/>
      <c r="E2" s="191"/>
      <c r="F2" s="191"/>
      <c r="G2" s="6"/>
      <c r="H2" s="6"/>
      <c r="I2" s="6"/>
      <c r="J2" s="6"/>
    </row>
    <row r="3" spans="1:10" ht="14.25" customHeight="1" x14ac:dyDescent="0.2">
      <c r="A3" s="53"/>
      <c r="B3" s="53"/>
      <c r="C3" s="53"/>
      <c r="D3" s="55" t="s">
        <v>254</v>
      </c>
    </row>
    <row r="4" spans="1:10" ht="14.25" customHeight="1" x14ac:dyDescent="0.2">
      <c r="A4" s="192"/>
      <c r="B4" s="192"/>
      <c r="C4" s="193" t="s">
        <v>579</v>
      </c>
      <c r="D4" s="193" t="s">
        <v>580</v>
      </c>
    </row>
    <row r="5" spans="1:10" ht="14.25" customHeight="1" x14ac:dyDescent="0.2">
      <c r="A5" s="803">
        <v>2020</v>
      </c>
      <c r="B5" s="758" t="s">
        <v>601</v>
      </c>
      <c r="C5" s="759">
        <v>12.71</v>
      </c>
      <c r="D5" s="760">
        <v>-4.9364248317127783</v>
      </c>
    </row>
    <row r="6" spans="1:10" ht="14.25" customHeight="1" x14ac:dyDescent="0.2">
      <c r="A6" s="804"/>
      <c r="B6" s="194" t="s">
        <v>602</v>
      </c>
      <c r="C6" s="691">
        <v>12.09</v>
      </c>
      <c r="D6" s="761">
        <v>-4.8780487804878128</v>
      </c>
    </row>
    <row r="7" spans="1:10" ht="14.25" customHeight="1" x14ac:dyDescent="0.2">
      <c r="A7" s="805"/>
      <c r="B7" s="197" t="s">
        <v>603</v>
      </c>
      <c r="C7" s="618">
        <v>12.68</v>
      </c>
      <c r="D7" s="762">
        <v>4.8800661703887496</v>
      </c>
    </row>
    <row r="8" spans="1:10" ht="14.25" customHeight="1" x14ac:dyDescent="0.2">
      <c r="A8" s="806">
        <v>2021</v>
      </c>
      <c r="B8" s="194" t="s">
        <v>604</v>
      </c>
      <c r="C8" s="691">
        <v>13.3</v>
      </c>
      <c r="D8" s="195">
        <v>4.8895899053627838</v>
      </c>
    </row>
    <row r="9" spans="1:10" ht="14.25" customHeight="1" x14ac:dyDescent="0.2">
      <c r="A9" s="806" t="s">
        <v>505</v>
      </c>
      <c r="B9" s="194" t="s">
        <v>605</v>
      </c>
      <c r="C9" s="691">
        <v>13.96</v>
      </c>
      <c r="D9" s="195">
        <v>4.9624060150375948</v>
      </c>
    </row>
    <row r="10" spans="1:10" ht="14.25" customHeight="1" x14ac:dyDescent="0.2">
      <c r="A10" s="806" t="s">
        <v>505</v>
      </c>
      <c r="B10" s="194" t="s">
        <v>607</v>
      </c>
      <c r="C10" s="691">
        <v>14.64</v>
      </c>
      <c r="D10" s="195">
        <v>4.871060171919769</v>
      </c>
    </row>
    <row r="11" spans="1:10" ht="14.25" customHeight="1" x14ac:dyDescent="0.2">
      <c r="A11" s="806" t="s">
        <v>505</v>
      </c>
      <c r="B11" s="194" t="s">
        <v>611</v>
      </c>
      <c r="C11" s="691">
        <v>15.37</v>
      </c>
      <c r="D11" s="195">
        <v>4.9863387978141978</v>
      </c>
    </row>
    <row r="12" spans="1:10" ht="14.25" customHeight="1" x14ac:dyDescent="0.2">
      <c r="A12" s="806" t="s">
        <v>505</v>
      </c>
      <c r="B12" s="194" t="s">
        <v>614</v>
      </c>
      <c r="C12" s="691">
        <v>16.12</v>
      </c>
      <c r="D12" s="195">
        <v>4.8796356538711896</v>
      </c>
    </row>
    <row r="13" spans="1:10" ht="14.25" customHeight="1" x14ac:dyDescent="0.2">
      <c r="A13" s="807" t="s">
        <v>505</v>
      </c>
      <c r="B13" s="197" t="s">
        <v>630</v>
      </c>
      <c r="C13" s="618">
        <v>16.920000000000002</v>
      </c>
      <c r="D13" s="198">
        <v>4.9627791563275476</v>
      </c>
    </row>
    <row r="14" spans="1:10" ht="14.25" customHeight="1" x14ac:dyDescent="0.2">
      <c r="A14" s="803">
        <v>2022</v>
      </c>
      <c r="B14" s="194" t="s">
        <v>638</v>
      </c>
      <c r="C14" s="691">
        <v>17.75</v>
      </c>
      <c r="D14" s="195">
        <v>4.905437352245853</v>
      </c>
    </row>
    <row r="15" spans="1:10" ht="14.25" customHeight="1" x14ac:dyDescent="0.2">
      <c r="A15" s="804" t="s">
        <v>505</v>
      </c>
      <c r="B15" s="194" t="s">
        <v>640</v>
      </c>
      <c r="C15" s="691">
        <v>18.63</v>
      </c>
      <c r="D15" s="195">
        <v>4.9577464788732337</v>
      </c>
    </row>
    <row r="16" spans="1:10" ht="14.25" customHeight="1" x14ac:dyDescent="0.2">
      <c r="A16" s="804" t="s">
        <v>505</v>
      </c>
      <c r="B16" s="194" t="s">
        <v>651</v>
      </c>
      <c r="C16" s="691">
        <v>19.55</v>
      </c>
      <c r="D16" s="195">
        <v>4.9382716049382811</v>
      </c>
      <c r="F16" s="3" t="s">
        <v>365</v>
      </c>
    </row>
    <row r="17" spans="1:4" ht="14.25" customHeight="1" x14ac:dyDescent="0.2">
      <c r="A17" s="805" t="s">
        <v>505</v>
      </c>
      <c r="B17" s="197" t="s">
        <v>648</v>
      </c>
      <c r="C17" s="618">
        <v>18.579999999999998</v>
      </c>
      <c r="D17" s="198">
        <v>-4.9616368286445134</v>
      </c>
    </row>
    <row r="18" spans="1:4" ht="14.25" customHeight="1" x14ac:dyDescent="0.2">
      <c r="A18" s="808">
        <v>2023</v>
      </c>
      <c r="B18" s="194" t="s">
        <v>652</v>
      </c>
      <c r="C18" s="691">
        <v>17.66</v>
      </c>
      <c r="D18" s="195">
        <v>-4.9515608180839523</v>
      </c>
    </row>
    <row r="19" spans="1:4" ht="14.25" customHeight="1" x14ac:dyDescent="0.2">
      <c r="A19" s="806" t="s">
        <v>505</v>
      </c>
      <c r="B19" s="194" t="s">
        <v>658</v>
      </c>
      <c r="C19" s="691">
        <v>16.79</v>
      </c>
      <c r="D19" s="195">
        <v>-4.9263873159682952</v>
      </c>
    </row>
    <row r="20" spans="1:4" ht="14.25" customHeight="1" x14ac:dyDescent="0.2">
      <c r="A20" s="806" t="s">
        <v>505</v>
      </c>
      <c r="B20" s="194" t="s">
        <v>659</v>
      </c>
      <c r="C20" s="691">
        <v>15.96</v>
      </c>
      <c r="D20" s="195">
        <v>-4.9434187016080902</v>
      </c>
    </row>
    <row r="21" spans="1:4" ht="14.25" customHeight="1" x14ac:dyDescent="0.2">
      <c r="A21" s="806" t="s">
        <v>505</v>
      </c>
      <c r="B21" s="194" t="s">
        <v>660</v>
      </c>
      <c r="C21" s="691">
        <v>15.18</v>
      </c>
      <c r="D21" s="195">
        <v>-4.8872180451127889</v>
      </c>
    </row>
    <row r="22" spans="1:4" ht="14.25" customHeight="1" x14ac:dyDescent="0.2">
      <c r="A22" s="806" t="s">
        <v>505</v>
      </c>
      <c r="B22" s="194" t="s">
        <v>675</v>
      </c>
      <c r="C22" s="691">
        <v>14.43</v>
      </c>
      <c r="D22" s="195">
        <v>-4.9407114624505928</v>
      </c>
    </row>
    <row r="23" spans="1:4" ht="14.25" customHeight="1" x14ac:dyDescent="0.2">
      <c r="A23" s="807" t="s">
        <v>505</v>
      </c>
      <c r="B23" s="197" t="s">
        <v>673</v>
      </c>
      <c r="C23" s="618">
        <v>15.14</v>
      </c>
      <c r="D23" s="198">
        <v>4.9203049203049263</v>
      </c>
    </row>
    <row r="24" spans="1:4" ht="14.25" customHeight="1" x14ac:dyDescent="0.2">
      <c r="A24" s="803">
        <v>2024</v>
      </c>
      <c r="B24" s="763" t="s">
        <v>690</v>
      </c>
      <c r="C24" s="691">
        <v>15.89</v>
      </c>
      <c r="D24" s="196">
        <v>4.9537648612945837</v>
      </c>
    </row>
    <row r="25" spans="1:4" ht="14.25" customHeight="1" x14ac:dyDescent="0.2">
      <c r="A25" s="804"/>
      <c r="B25" s="194" t="s">
        <v>691</v>
      </c>
      <c r="C25" s="691">
        <v>16.670000000000002</v>
      </c>
      <c r="D25" s="195">
        <v>4.9087476400251804</v>
      </c>
    </row>
    <row r="26" spans="1:4" ht="14.25" customHeight="1" x14ac:dyDescent="0.2">
      <c r="A26" s="804"/>
      <c r="B26" s="194" t="s">
        <v>692</v>
      </c>
      <c r="C26" s="691">
        <v>16.14</v>
      </c>
      <c r="D26" s="195">
        <v>-3.1793641271745714</v>
      </c>
    </row>
    <row r="27" spans="1:4" ht="14.25" customHeight="1" x14ac:dyDescent="0.2">
      <c r="A27" s="805"/>
      <c r="B27" s="197" t="s">
        <v>693</v>
      </c>
      <c r="C27" s="618">
        <v>15.34</v>
      </c>
      <c r="D27" s="198">
        <v>-4.9566294919454812</v>
      </c>
    </row>
    <row r="28" spans="1:4" ht="14.25" customHeight="1" x14ac:dyDescent="0.2">
      <c r="A28" s="632" t="s">
        <v>255</v>
      </c>
      <c r="B28"/>
      <c r="C28"/>
      <c r="D28" s="161" t="s">
        <v>565</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4:A27"/>
    <mergeCell ref="A1:D2"/>
    <mergeCell ref="A8:A13"/>
    <mergeCell ref="A14:A17"/>
    <mergeCell ref="A18:A23"/>
    <mergeCell ref="A5:A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573</v>
      </c>
      <c r="B1" s="53"/>
      <c r="C1" s="53"/>
      <c r="D1" s="53"/>
      <c r="E1" s="53"/>
      <c r="F1" s="6"/>
    </row>
    <row r="2" spans="1:6" x14ac:dyDescent="0.2">
      <c r="A2" s="54"/>
      <c r="B2" s="54"/>
      <c r="C2" s="54"/>
      <c r="D2" s="54"/>
      <c r="E2" s="54"/>
      <c r="F2" s="55" t="s">
        <v>105</v>
      </c>
    </row>
    <row r="3" spans="1:6" ht="14.85" customHeight="1" x14ac:dyDescent="0.2">
      <c r="A3" s="56"/>
      <c r="B3" s="770" t="s">
        <v>678</v>
      </c>
      <c r="C3" s="772" t="s">
        <v>416</v>
      </c>
      <c r="D3" s="770" t="s">
        <v>679</v>
      </c>
      <c r="E3" s="772" t="s">
        <v>416</v>
      </c>
      <c r="F3" s="774" t="s">
        <v>680</v>
      </c>
    </row>
    <row r="4" spans="1:6" ht="14.85" customHeight="1" x14ac:dyDescent="0.2">
      <c r="A4" s="492"/>
      <c r="B4" s="771"/>
      <c r="C4" s="773"/>
      <c r="D4" s="771"/>
      <c r="E4" s="773"/>
      <c r="F4" s="775"/>
    </row>
    <row r="5" spans="1:6" x14ac:dyDescent="0.2">
      <c r="A5" s="3" t="s">
        <v>107</v>
      </c>
      <c r="B5" s="95">
        <v>2827.3448934747294</v>
      </c>
      <c r="C5" s="187">
        <v>2.4703135346466971</v>
      </c>
      <c r="D5" s="95">
        <v>3592.7228287952612</v>
      </c>
      <c r="E5" s="187">
        <v>3.0387146259264051</v>
      </c>
      <c r="F5" s="187">
        <v>-21.303561999999427</v>
      </c>
    </row>
    <row r="6" spans="1:6" x14ac:dyDescent="0.2">
      <c r="A6" s="3" t="s">
        <v>108</v>
      </c>
      <c r="B6" s="95">
        <v>52390.353594630695</v>
      </c>
      <c r="C6" s="187">
        <v>45.774606369542724</v>
      </c>
      <c r="D6" s="95">
        <v>53836.523964622029</v>
      </c>
      <c r="E6" s="187">
        <v>45.534776985618983</v>
      </c>
      <c r="F6" s="187">
        <v>-2.6862253791527593</v>
      </c>
    </row>
    <row r="7" spans="1:6" x14ac:dyDescent="0.2">
      <c r="A7" s="3" t="s">
        <v>109</v>
      </c>
      <c r="B7" s="95">
        <v>25116.745696716571</v>
      </c>
      <c r="C7" s="187">
        <v>21.94505416869217</v>
      </c>
      <c r="D7" s="95">
        <v>28337.269131855581</v>
      </c>
      <c r="E7" s="187">
        <v>23.967580654880933</v>
      </c>
      <c r="F7" s="187">
        <v>-11.364974585778386</v>
      </c>
    </row>
    <row r="8" spans="1:6" x14ac:dyDescent="0.2">
      <c r="A8" s="3" t="s">
        <v>110</v>
      </c>
      <c r="B8" s="95">
        <v>14786.629337128583</v>
      </c>
      <c r="C8" s="187">
        <v>12.919403878746898</v>
      </c>
      <c r="D8" s="95">
        <v>15252.334490895839</v>
      </c>
      <c r="E8" s="187">
        <v>12.900380604241754</v>
      </c>
      <c r="F8" s="187">
        <v>-3.0533368780053749</v>
      </c>
    </row>
    <row r="9" spans="1:6" x14ac:dyDescent="0.2">
      <c r="A9" s="3" t="s">
        <v>111</v>
      </c>
      <c r="B9" s="95">
        <v>20036.287970956339</v>
      </c>
      <c r="C9" s="187">
        <v>17.50614630459998</v>
      </c>
      <c r="D9" s="95">
        <v>18400.363816147386</v>
      </c>
      <c r="E9" s="187">
        <v>15.56297474504689</v>
      </c>
      <c r="F9" s="187">
        <v>8.89071635297414</v>
      </c>
    </row>
    <row r="10" spans="1:6" x14ac:dyDescent="0.2">
      <c r="A10" s="3" t="s">
        <v>112</v>
      </c>
      <c r="B10" s="95">
        <v>495.69492213623766</v>
      </c>
      <c r="C10" s="187">
        <v>0.43309957622604889</v>
      </c>
      <c r="D10" s="95">
        <v>515.08739371357603</v>
      </c>
      <c r="E10" s="187">
        <v>0.43565943477822139</v>
      </c>
      <c r="F10" s="187">
        <v>-3.7648895729181668</v>
      </c>
    </row>
    <row r="11" spans="1:6" x14ac:dyDescent="0.2">
      <c r="A11" s="3" t="s">
        <v>113</v>
      </c>
      <c r="B11" s="95">
        <v>-1200.1801375752364</v>
      </c>
      <c r="C11" s="187">
        <v>-1.0486238324545392</v>
      </c>
      <c r="D11" s="95">
        <v>-1702.6388650042991</v>
      </c>
      <c r="E11" s="187">
        <v>-1.4400870504931844</v>
      </c>
      <c r="F11" s="187">
        <v>-29.510587227655822</v>
      </c>
    </row>
    <row r="12" spans="1:6" x14ac:dyDescent="0.2">
      <c r="A12" s="60" t="s">
        <v>114</v>
      </c>
      <c r="B12" s="464">
        <v>114452.87627746793</v>
      </c>
      <c r="C12" s="465">
        <v>100</v>
      </c>
      <c r="D12" s="464">
        <v>118231.66276102538</v>
      </c>
      <c r="E12" s="465">
        <v>100</v>
      </c>
      <c r="F12" s="465">
        <v>-3.1960867294874129</v>
      </c>
    </row>
    <row r="13" spans="1:6" x14ac:dyDescent="0.2">
      <c r="A13" s="702" t="s">
        <v>646</v>
      </c>
      <c r="B13" s="3"/>
      <c r="C13" s="3"/>
      <c r="D13" s="3"/>
      <c r="E13" s="3"/>
      <c r="F13" s="55" t="s">
        <v>565</v>
      </c>
    </row>
    <row r="14" spans="1:6" x14ac:dyDescent="0.2">
      <c r="A14" s="466"/>
      <c r="B14" s="1"/>
      <c r="C14" s="1"/>
      <c r="D14" s="1"/>
      <c r="E14" s="1"/>
      <c r="F14" s="1"/>
    </row>
    <row r="15" spans="1:6" x14ac:dyDescent="0.2">
      <c r="A15" s="491"/>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477</v>
      </c>
      <c r="B1" s="53"/>
      <c r="C1" s="53"/>
      <c r="D1" s="6"/>
      <c r="E1" s="6"/>
      <c r="F1" s="6"/>
    </row>
    <row r="2" spans="1:6" x14ac:dyDescent="0.2">
      <c r="A2" s="54"/>
      <c r="B2" s="54"/>
      <c r="C2" s="54"/>
      <c r="D2" s="65"/>
      <c r="E2" s="65"/>
      <c r="F2" s="55" t="s">
        <v>256</v>
      </c>
    </row>
    <row r="3" spans="1:6" x14ac:dyDescent="0.2">
      <c r="A3" s="56"/>
      <c r="B3" s="782" t="s">
        <v>257</v>
      </c>
      <c r="C3" s="782"/>
      <c r="D3" s="782"/>
      <c r="E3" s="780" t="s">
        <v>258</v>
      </c>
      <c r="F3" s="780"/>
    </row>
    <row r="4" spans="1:6" x14ac:dyDescent="0.2">
      <c r="A4" s="66"/>
      <c r="B4" s="200" t="s">
        <v>687</v>
      </c>
      <c r="C4" s="201" t="s">
        <v>683</v>
      </c>
      <c r="D4" s="200" t="s">
        <v>688</v>
      </c>
      <c r="E4" s="185" t="s">
        <v>259</v>
      </c>
      <c r="F4" s="184" t="s">
        <v>260</v>
      </c>
    </row>
    <row r="5" spans="1:6" x14ac:dyDescent="0.2">
      <c r="A5" s="424" t="s">
        <v>479</v>
      </c>
      <c r="B5" s="90">
        <v>161.91325518064517</v>
      </c>
      <c r="C5" s="90">
        <v>162.12194394000002</v>
      </c>
      <c r="D5" s="90">
        <v>161.30989817419353</v>
      </c>
      <c r="E5" s="90">
        <v>-0.12872332657946089</v>
      </c>
      <c r="F5" s="90">
        <v>0.37403594775076027</v>
      </c>
    </row>
    <row r="6" spans="1:6" x14ac:dyDescent="0.2">
      <c r="A6" s="66" t="s">
        <v>478</v>
      </c>
      <c r="B6" s="97">
        <v>149.27590368064514</v>
      </c>
      <c r="C6" s="198">
        <v>146.70679586999998</v>
      </c>
      <c r="D6" s="97">
        <v>146.22774569999999</v>
      </c>
      <c r="E6" s="97">
        <v>1.7511852776893206</v>
      </c>
      <c r="F6" s="97">
        <v>2.0845277796313302</v>
      </c>
    </row>
    <row r="7" spans="1:6" x14ac:dyDescent="0.2">
      <c r="F7" s="55" t="s">
        <v>565</v>
      </c>
    </row>
    <row r="8" spans="1:6" x14ac:dyDescent="0.2">
      <c r="A8" s="632"/>
    </row>
    <row r="13" spans="1:6" x14ac:dyDescent="0.2">
      <c r="C13" s="1" t="s">
        <v>365</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8" t="s">
        <v>643</v>
      </c>
      <c r="B1" s="768"/>
      <c r="C1" s="768"/>
      <c r="D1" s="3"/>
      <c r="E1" s="3"/>
    </row>
    <row r="2" spans="1:38" x14ac:dyDescent="0.2">
      <c r="A2" s="769"/>
      <c r="B2" s="768"/>
      <c r="C2" s="768"/>
      <c r="D2" s="3"/>
      <c r="E2" s="55" t="s">
        <v>256</v>
      </c>
    </row>
    <row r="3" spans="1:38" x14ac:dyDescent="0.2">
      <c r="A3" s="57"/>
      <c r="B3" s="202" t="s">
        <v>261</v>
      </c>
      <c r="C3" s="202" t="s">
        <v>262</v>
      </c>
      <c r="D3" s="202" t="s">
        <v>263</v>
      </c>
      <c r="E3" s="202" t="s">
        <v>264</v>
      </c>
    </row>
    <row r="4" spans="1:38" x14ac:dyDescent="0.2">
      <c r="A4" s="667" t="s">
        <v>265</v>
      </c>
      <c r="B4" s="711">
        <v>161.91325518064517</v>
      </c>
      <c r="C4" s="712">
        <v>28.100647593335111</v>
      </c>
      <c r="D4" s="712">
        <v>47.41131406472941</v>
      </c>
      <c r="E4" s="712">
        <v>86.401293522580644</v>
      </c>
      <c r="F4" s="610"/>
      <c r="G4" s="610"/>
      <c r="H4" s="610"/>
      <c r="M4" s="313"/>
      <c r="N4" s="313"/>
      <c r="O4" s="313"/>
      <c r="P4" s="313"/>
      <c r="Q4" s="313"/>
      <c r="R4" s="313"/>
      <c r="S4" s="313"/>
      <c r="T4" s="313"/>
      <c r="U4" s="313"/>
      <c r="V4" s="313"/>
      <c r="W4" s="313"/>
      <c r="X4" s="313"/>
      <c r="Y4" s="313"/>
      <c r="Z4" s="313"/>
      <c r="AA4" s="313"/>
      <c r="AB4" s="313"/>
      <c r="AC4" s="313"/>
      <c r="AD4" s="313"/>
      <c r="AE4" s="278"/>
      <c r="AF4" s="278"/>
      <c r="AG4" s="278"/>
      <c r="AH4" s="278"/>
      <c r="AI4" s="278"/>
      <c r="AJ4" s="278"/>
      <c r="AK4" s="278"/>
      <c r="AL4" s="278"/>
    </row>
    <row r="5" spans="1:38" x14ac:dyDescent="0.2">
      <c r="A5" s="203" t="s">
        <v>266</v>
      </c>
      <c r="B5" s="204">
        <v>182.22903225806451</v>
      </c>
      <c r="C5" s="92">
        <v>29.095391705069122</v>
      </c>
      <c r="D5" s="92">
        <v>75.709801843317962</v>
      </c>
      <c r="E5" s="92">
        <v>77.423838709677426</v>
      </c>
      <c r="F5" s="610"/>
      <c r="G5" s="610"/>
      <c r="M5" s="611"/>
      <c r="N5" s="611"/>
      <c r="O5" s="611"/>
      <c r="P5" s="611"/>
      <c r="Q5" s="611"/>
      <c r="R5" s="611"/>
      <c r="S5" s="611"/>
      <c r="T5" s="611"/>
      <c r="U5" s="611"/>
      <c r="V5" s="611"/>
      <c r="W5" s="611"/>
      <c r="X5" s="611"/>
      <c r="Y5" s="611"/>
      <c r="Z5" s="611"/>
      <c r="AA5" s="611"/>
      <c r="AB5" s="611"/>
      <c r="AC5" s="611"/>
      <c r="AD5" s="611"/>
      <c r="AE5" s="277"/>
      <c r="AF5" s="277"/>
      <c r="AG5" s="277"/>
      <c r="AH5" s="277"/>
      <c r="AI5" s="277"/>
      <c r="AJ5" s="277"/>
      <c r="AK5" s="277"/>
      <c r="AL5" s="277"/>
    </row>
    <row r="6" spans="1:38" x14ac:dyDescent="0.2">
      <c r="A6" s="203" t="s">
        <v>267</v>
      </c>
      <c r="B6" s="204">
        <v>161.83870967741936</v>
      </c>
      <c r="C6" s="92">
        <v>26.973118279569892</v>
      </c>
      <c r="D6" s="92">
        <v>59.275043010752697</v>
      </c>
      <c r="E6" s="92">
        <v>75.590548387096774</v>
      </c>
      <c r="F6" s="610"/>
      <c r="G6" s="610"/>
      <c r="M6" s="611"/>
      <c r="N6" s="611"/>
      <c r="O6" s="611"/>
      <c r="P6" s="611"/>
      <c r="Q6" s="611"/>
      <c r="R6" s="611"/>
      <c r="S6" s="611"/>
      <c r="T6" s="611"/>
      <c r="U6" s="611"/>
      <c r="V6" s="611"/>
      <c r="W6" s="611"/>
      <c r="X6" s="611"/>
      <c r="Y6" s="611"/>
      <c r="Z6" s="611"/>
      <c r="AA6" s="611"/>
      <c r="AB6" s="611"/>
      <c r="AC6" s="611"/>
      <c r="AD6" s="611"/>
      <c r="AE6" s="277"/>
      <c r="AF6" s="277"/>
      <c r="AG6" s="277"/>
      <c r="AH6" s="277"/>
      <c r="AI6" s="277"/>
      <c r="AJ6" s="277"/>
      <c r="AK6" s="277"/>
      <c r="AL6" s="277"/>
    </row>
    <row r="7" spans="1:38" x14ac:dyDescent="0.2">
      <c r="A7" s="203" t="s">
        <v>233</v>
      </c>
      <c r="B7" s="204">
        <v>168.22538709677417</v>
      </c>
      <c r="C7" s="92">
        <v>29.196141562250062</v>
      </c>
      <c r="D7" s="92">
        <v>60.015761663556361</v>
      </c>
      <c r="E7" s="92">
        <v>79.013483870967747</v>
      </c>
      <c r="F7" s="610"/>
      <c r="G7" s="610"/>
      <c r="N7" s="611"/>
      <c r="O7" s="611"/>
      <c r="P7" s="611"/>
      <c r="Q7" s="611"/>
      <c r="R7" s="611"/>
      <c r="S7" s="611"/>
      <c r="T7" s="611"/>
      <c r="U7" s="611"/>
      <c r="V7" s="611"/>
      <c r="W7" s="611"/>
      <c r="X7" s="611"/>
      <c r="Y7" s="611"/>
      <c r="Z7" s="611"/>
      <c r="AA7" s="611"/>
      <c r="AB7" s="611"/>
      <c r="AC7" s="611"/>
      <c r="AD7" s="611"/>
      <c r="AE7" s="277"/>
      <c r="AF7" s="277"/>
      <c r="AG7" s="277"/>
      <c r="AH7" s="277"/>
      <c r="AI7" s="277"/>
      <c r="AJ7" s="277"/>
      <c r="AK7" s="277"/>
      <c r="AL7" s="277"/>
    </row>
    <row r="8" spans="1:38" x14ac:dyDescent="0.2">
      <c r="A8" s="203" t="s">
        <v>268</v>
      </c>
      <c r="B8" s="204">
        <v>133.24477397253497</v>
      </c>
      <c r="C8" s="92">
        <v>22.207462328755831</v>
      </c>
      <c r="D8" s="92">
        <v>36.302164900758392</v>
      </c>
      <c r="E8" s="92">
        <v>74.735146743020749</v>
      </c>
      <c r="F8" s="610"/>
      <c r="G8" s="610"/>
      <c r="N8" s="611"/>
      <c r="O8" s="611"/>
      <c r="P8" s="611"/>
      <c r="Q8" s="611"/>
      <c r="R8" s="611"/>
      <c r="S8" s="611"/>
      <c r="T8" s="611"/>
      <c r="U8" s="611"/>
      <c r="V8" s="611"/>
      <c r="W8" s="611"/>
      <c r="X8" s="611"/>
      <c r="Y8" s="611"/>
      <c r="Z8" s="611"/>
      <c r="AA8" s="611"/>
      <c r="AB8" s="611"/>
      <c r="AC8" s="611"/>
      <c r="AD8" s="611"/>
      <c r="AE8" s="277"/>
      <c r="AF8" s="277"/>
      <c r="AG8" s="277"/>
      <c r="AH8" s="277"/>
      <c r="AI8" s="277"/>
      <c r="AJ8" s="277"/>
      <c r="AK8" s="277"/>
      <c r="AL8" s="277"/>
    </row>
    <row r="9" spans="1:38" x14ac:dyDescent="0.2">
      <c r="A9" s="203" t="s">
        <v>269</v>
      </c>
      <c r="B9" s="204">
        <v>150.63093548387096</v>
      </c>
      <c r="C9" s="92">
        <v>24.050317430197886</v>
      </c>
      <c r="D9" s="92">
        <v>43.9700696665763</v>
      </c>
      <c r="E9" s="92">
        <v>82.61054838709677</v>
      </c>
      <c r="F9" s="610"/>
      <c r="G9" s="610"/>
    </row>
    <row r="10" spans="1:38" x14ac:dyDescent="0.2">
      <c r="A10" s="203" t="s">
        <v>270</v>
      </c>
      <c r="B10" s="204">
        <v>158.0451612903226</v>
      </c>
      <c r="C10" s="92">
        <v>31.60903225806452</v>
      </c>
      <c r="D10" s="92">
        <v>49.959483870967759</v>
      </c>
      <c r="E10" s="92">
        <v>76.476645161290321</v>
      </c>
      <c r="F10" s="610"/>
      <c r="G10" s="610"/>
    </row>
    <row r="11" spans="1:38" x14ac:dyDescent="0.2">
      <c r="A11" s="203" t="s">
        <v>271</v>
      </c>
      <c r="B11" s="204">
        <v>207.01598732016473</v>
      </c>
      <c r="C11" s="92">
        <v>41.403197464032942</v>
      </c>
      <c r="D11" s="92">
        <v>68.448273072187405</v>
      </c>
      <c r="E11" s="92">
        <v>97.164516783944379</v>
      </c>
      <c r="F11" s="610"/>
      <c r="G11" s="610"/>
    </row>
    <row r="12" spans="1:38" x14ac:dyDescent="0.2">
      <c r="A12" s="203" t="s">
        <v>272</v>
      </c>
      <c r="B12" s="204">
        <v>161.18709677419355</v>
      </c>
      <c r="C12" s="92">
        <v>26.864516129032264</v>
      </c>
      <c r="D12" s="92">
        <v>55.364967741935487</v>
      </c>
      <c r="E12" s="92">
        <v>78.957612903225794</v>
      </c>
      <c r="F12" s="610"/>
      <c r="G12" s="610"/>
    </row>
    <row r="13" spans="1:38" x14ac:dyDescent="0.2">
      <c r="A13" s="203" t="s">
        <v>273</v>
      </c>
      <c r="B13" s="204">
        <v>148.99041935483871</v>
      </c>
      <c r="C13" s="92">
        <v>26.867124801692228</v>
      </c>
      <c r="D13" s="92">
        <v>52.67187519830776</v>
      </c>
      <c r="E13" s="92">
        <v>69.45141935483872</v>
      </c>
      <c r="F13" s="610"/>
      <c r="G13" s="610"/>
    </row>
    <row r="14" spans="1:38" x14ac:dyDescent="0.2">
      <c r="A14" s="203" t="s">
        <v>205</v>
      </c>
      <c r="B14" s="204">
        <v>171.94838709677418</v>
      </c>
      <c r="C14" s="92">
        <v>28.658064516129034</v>
      </c>
      <c r="D14" s="92">
        <v>56.299967741935475</v>
      </c>
      <c r="E14" s="92">
        <v>86.990354838709678</v>
      </c>
      <c r="F14" s="610"/>
      <c r="G14" s="610"/>
    </row>
    <row r="15" spans="1:38" x14ac:dyDescent="0.2">
      <c r="A15" s="203" t="s">
        <v>274</v>
      </c>
      <c r="B15" s="204">
        <v>180.59354838709677</v>
      </c>
      <c r="C15" s="92">
        <v>34.953590010405826</v>
      </c>
      <c r="D15" s="92">
        <v>72.240893860561926</v>
      </c>
      <c r="E15" s="92">
        <v>73.39906451612903</v>
      </c>
      <c r="F15" s="610"/>
      <c r="G15" s="610"/>
    </row>
    <row r="16" spans="1:38" x14ac:dyDescent="0.2">
      <c r="A16" s="203" t="s">
        <v>234</v>
      </c>
      <c r="B16" s="205">
        <v>184.52745161290323</v>
      </c>
      <c r="C16" s="195">
        <v>30.754575268817206</v>
      </c>
      <c r="D16" s="195">
        <v>69.129940860215044</v>
      </c>
      <c r="E16" s="195">
        <v>84.642935483870986</v>
      </c>
      <c r="F16" s="610"/>
      <c r="G16" s="610"/>
    </row>
    <row r="17" spans="1:13" x14ac:dyDescent="0.2">
      <c r="A17" s="203" t="s">
        <v>235</v>
      </c>
      <c r="B17" s="204">
        <v>189.99354838709678</v>
      </c>
      <c r="C17" s="92">
        <v>36.772944849115504</v>
      </c>
      <c r="D17" s="92">
        <v>71.533926118626439</v>
      </c>
      <c r="E17" s="92">
        <v>81.686677419354837</v>
      </c>
      <c r="F17" s="610"/>
      <c r="G17" s="610"/>
    </row>
    <row r="18" spans="1:13" x14ac:dyDescent="0.2">
      <c r="A18" s="203" t="s">
        <v>275</v>
      </c>
      <c r="B18" s="204">
        <v>156.03388228998671</v>
      </c>
      <c r="C18" s="92">
        <v>33.172557652201903</v>
      </c>
      <c r="D18" s="92">
        <v>39.664020437845465</v>
      </c>
      <c r="E18" s="92">
        <v>83.197304199939339</v>
      </c>
      <c r="F18" s="610"/>
      <c r="G18" s="610"/>
    </row>
    <row r="19" spans="1:13" x14ac:dyDescent="0.2">
      <c r="A19" s="3" t="s">
        <v>276</v>
      </c>
      <c r="B19" s="204">
        <v>177.36999999999998</v>
      </c>
      <c r="C19" s="92">
        <v>33.166747967479672</v>
      </c>
      <c r="D19" s="92">
        <v>65.891090742197719</v>
      </c>
      <c r="E19" s="92">
        <v>78.312161290322592</v>
      </c>
      <c r="F19" s="610"/>
      <c r="G19" s="610"/>
    </row>
    <row r="20" spans="1:13" x14ac:dyDescent="0.2">
      <c r="A20" s="3" t="s">
        <v>206</v>
      </c>
      <c r="B20" s="204">
        <v>186.44225806451612</v>
      </c>
      <c r="C20" s="92">
        <v>33.620735060814383</v>
      </c>
      <c r="D20" s="92">
        <v>72.839748810153353</v>
      </c>
      <c r="E20" s="92">
        <v>79.981774193548389</v>
      </c>
      <c r="F20" s="610"/>
      <c r="G20" s="610"/>
    </row>
    <row r="21" spans="1:13" x14ac:dyDescent="0.2">
      <c r="A21" s="3" t="s">
        <v>277</v>
      </c>
      <c r="B21" s="204">
        <v>167.23170967741933</v>
      </c>
      <c r="C21" s="92">
        <v>29.023685150626495</v>
      </c>
      <c r="D21" s="92">
        <v>57.881153559050901</v>
      </c>
      <c r="E21" s="92">
        <v>80.326870967741939</v>
      </c>
      <c r="F21" s="610"/>
      <c r="G21" s="610"/>
    </row>
    <row r="22" spans="1:13" x14ac:dyDescent="0.2">
      <c r="A22" s="194" t="s">
        <v>278</v>
      </c>
      <c r="B22" s="204">
        <v>149.90080645161291</v>
      </c>
      <c r="C22" s="92">
        <v>26.015842442015465</v>
      </c>
      <c r="D22" s="92">
        <v>46.60006078379098</v>
      </c>
      <c r="E22" s="92">
        <v>77.28490322580646</v>
      </c>
      <c r="F22" s="610"/>
      <c r="G22" s="610"/>
    </row>
    <row r="23" spans="1:13" x14ac:dyDescent="0.2">
      <c r="A23" s="194" t="s">
        <v>279</v>
      </c>
      <c r="B23" s="206">
        <v>158.2032258064516</v>
      </c>
      <c r="C23" s="207">
        <v>22.986793493245106</v>
      </c>
      <c r="D23" s="207">
        <v>54.8638516680452</v>
      </c>
      <c r="E23" s="207">
        <v>80.352580645161297</v>
      </c>
      <c r="F23" s="610"/>
      <c r="G23" s="610"/>
    </row>
    <row r="24" spans="1:13" x14ac:dyDescent="0.2">
      <c r="A24" s="194" t="s">
        <v>280</v>
      </c>
      <c r="B24" s="206">
        <v>134</v>
      </c>
      <c r="C24" s="207">
        <v>20.440677966101696</v>
      </c>
      <c r="D24" s="207">
        <v>54.938322033898295</v>
      </c>
      <c r="E24" s="207">
        <v>58.621000000000002</v>
      </c>
      <c r="F24" s="610"/>
      <c r="G24" s="610"/>
    </row>
    <row r="25" spans="1:13" x14ac:dyDescent="0.2">
      <c r="A25" s="194" t="s">
        <v>540</v>
      </c>
      <c r="B25" s="206">
        <v>200.63225806451612</v>
      </c>
      <c r="C25" s="207">
        <v>34.820474540122632</v>
      </c>
      <c r="D25" s="207">
        <v>79.710009330845111</v>
      </c>
      <c r="E25" s="207">
        <v>86.10177419354838</v>
      </c>
      <c r="F25" s="610"/>
      <c r="G25" s="610"/>
    </row>
    <row r="26" spans="1:13" x14ac:dyDescent="0.2">
      <c r="A26" s="3" t="s">
        <v>281</v>
      </c>
      <c r="B26" s="206">
        <v>152.27413815625889</v>
      </c>
      <c r="C26" s="207">
        <v>28.474025834097191</v>
      </c>
      <c r="D26" s="207">
        <v>42.249156539411203</v>
      </c>
      <c r="E26" s="207">
        <v>81.550955782750492</v>
      </c>
      <c r="F26" s="610"/>
      <c r="G26" s="610"/>
    </row>
    <row r="27" spans="1:13" x14ac:dyDescent="0.2">
      <c r="A27" s="194" t="s">
        <v>236</v>
      </c>
      <c r="B27" s="206">
        <v>173.53548387096774</v>
      </c>
      <c r="C27" s="207">
        <v>32.449724626278524</v>
      </c>
      <c r="D27" s="207">
        <v>57.812791502753711</v>
      </c>
      <c r="E27" s="207">
        <v>83.272967741935503</v>
      </c>
      <c r="F27" s="610"/>
      <c r="G27" s="610"/>
    </row>
    <row r="28" spans="1:13" x14ac:dyDescent="0.2">
      <c r="A28" s="194" t="s">
        <v>542</v>
      </c>
      <c r="B28" s="204">
        <v>152.04102824523085</v>
      </c>
      <c r="C28" s="92">
        <v>26.387285893800396</v>
      </c>
      <c r="D28" s="92">
        <v>50.805471138655207</v>
      </c>
      <c r="E28" s="92">
        <v>74.848271212775245</v>
      </c>
      <c r="F28" s="610"/>
      <c r="G28" s="610"/>
    </row>
    <row r="29" spans="1:13" x14ac:dyDescent="0.2">
      <c r="A29" s="3" t="s">
        <v>282</v>
      </c>
      <c r="B29" s="206">
        <v>150.99750449543407</v>
      </c>
      <c r="C29" s="207">
        <v>24.108845255573506</v>
      </c>
      <c r="D29" s="207">
        <v>46.272661437836</v>
      </c>
      <c r="E29" s="207">
        <v>80.615997802024566</v>
      </c>
      <c r="F29" s="610"/>
      <c r="G29" s="610"/>
    </row>
    <row r="30" spans="1:13" x14ac:dyDescent="0.2">
      <c r="A30" s="3" t="s">
        <v>237</v>
      </c>
      <c r="B30" s="204">
        <v>162.18815791845708</v>
      </c>
      <c r="C30" s="92">
        <v>32.437631583691413</v>
      </c>
      <c r="D30" s="92">
        <v>49.734823316650349</v>
      </c>
      <c r="E30" s="92">
        <v>80.015703018115317</v>
      </c>
      <c r="F30" s="610"/>
      <c r="G30" s="610"/>
    </row>
    <row r="31" spans="1:13" x14ac:dyDescent="0.2">
      <c r="A31" s="642" t="s">
        <v>283</v>
      </c>
      <c r="B31" s="643">
        <v>174.35019374703387</v>
      </c>
      <c r="C31" s="643">
        <v>30.873959941184609</v>
      </c>
      <c r="D31" s="643">
        <v>62.677185755456449</v>
      </c>
      <c r="E31" s="643">
        <v>80.799048050392813</v>
      </c>
      <c r="F31" s="610"/>
      <c r="G31" s="610"/>
    </row>
    <row r="32" spans="1:13" x14ac:dyDescent="0.2">
      <c r="A32" s="641" t="s">
        <v>284</v>
      </c>
      <c r="B32" s="640">
        <v>179.20146231705957</v>
      </c>
      <c r="C32" s="640">
        <v>31.162253463643978</v>
      </c>
      <c r="D32" s="640">
        <v>67.549447865540685</v>
      </c>
      <c r="E32" s="640">
        <v>80.489760987874902</v>
      </c>
      <c r="F32" s="610"/>
      <c r="G32" s="610"/>
      <c r="M32" s="611"/>
    </row>
    <row r="33" spans="1:13" x14ac:dyDescent="0.2">
      <c r="A33" s="639" t="s">
        <v>285</v>
      </c>
      <c r="B33" s="644">
        <v>17.2882071364144</v>
      </c>
      <c r="C33" s="644">
        <v>3.0616058703088669</v>
      </c>
      <c r="D33" s="644">
        <v>20.138133800811275</v>
      </c>
      <c r="E33" s="644">
        <v>-5.9115325347057421</v>
      </c>
      <c r="F33" s="610"/>
      <c r="G33" s="610"/>
      <c r="M33" s="611"/>
    </row>
    <row r="34" spans="1:13" x14ac:dyDescent="0.2">
      <c r="A34" s="80"/>
      <c r="B34" s="3"/>
      <c r="C34" s="3"/>
      <c r="D34" s="3"/>
      <c r="E34" s="55" t="s">
        <v>565</v>
      </c>
    </row>
    <row r="35" spans="1:13" s="1" customFormat="1" ht="14.25" customHeight="1" x14ac:dyDescent="0.2">
      <c r="A35" s="809" t="s">
        <v>653</v>
      </c>
      <c r="B35" s="809"/>
      <c r="C35" s="809"/>
      <c r="D35" s="809"/>
      <c r="E35" s="809"/>
    </row>
    <row r="36" spans="1:13" s="1" customFormat="1" x14ac:dyDescent="0.2">
      <c r="A36" s="809"/>
      <c r="B36" s="809"/>
      <c r="C36" s="809"/>
      <c r="D36" s="809"/>
      <c r="E36" s="809"/>
    </row>
    <row r="37" spans="1:13" s="1" customFormat="1" x14ac:dyDescent="0.2">
      <c r="A37" s="809"/>
      <c r="B37" s="809"/>
      <c r="C37" s="809"/>
      <c r="D37" s="809"/>
      <c r="E37" s="809"/>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8" t="s">
        <v>644</v>
      </c>
      <c r="B1" s="768"/>
      <c r="C1" s="768"/>
      <c r="D1" s="3"/>
      <c r="E1" s="3"/>
    </row>
    <row r="2" spans="1:36" x14ac:dyDescent="0.2">
      <c r="A2" s="769"/>
      <c r="B2" s="768"/>
      <c r="C2" s="768"/>
      <c r="D2" s="3"/>
      <c r="E2" s="55" t="s">
        <v>256</v>
      </c>
    </row>
    <row r="3" spans="1:36" x14ac:dyDescent="0.2">
      <c r="A3" s="57"/>
      <c r="B3" s="202" t="s">
        <v>261</v>
      </c>
      <c r="C3" s="202" t="s">
        <v>262</v>
      </c>
      <c r="D3" s="202" t="s">
        <v>263</v>
      </c>
      <c r="E3" s="202" t="s">
        <v>264</v>
      </c>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278"/>
      <c r="AH3" s="278"/>
      <c r="AI3" s="278"/>
      <c r="AJ3" s="278"/>
    </row>
    <row r="4" spans="1:36" x14ac:dyDescent="0.2">
      <c r="A4" s="667" t="s">
        <v>265</v>
      </c>
      <c r="B4" s="711">
        <v>149.27590368064514</v>
      </c>
      <c r="C4" s="712">
        <v>25.90738824209544</v>
      </c>
      <c r="D4" s="712">
        <v>38.042314064356148</v>
      </c>
      <c r="E4" s="712">
        <v>85.326201374193559</v>
      </c>
      <c r="F4" s="610"/>
      <c r="G4" s="610"/>
      <c r="H4" s="611"/>
      <c r="I4" s="611"/>
      <c r="J4" s="611"/>
      <c r="K4" s="611"/>
      <c r="L4" s="611"/>
      <c r="M4" s="611"/>
      <c r="N4" s="611"/>
      <c r="O4" s="611"/>
      <c r="P4" s="611"/>
      <c r="Q4" s="611"/>
      <c r="R4" s="611"/>
      <c r="S4" s="611"/>
      <c r="T4" s="611"/>
      <c r="U4" s="611"/>
      <c r="V4" s="611"/>
      <c r="W4" s="611"/>
      <c r="X4" s="611"/>
      <c r="Y4" s="611"/>
      <c r="Z4" s="611"/>
      <c r="AA4" s="611"/>
      <c r="AB4" s="611"/>
      <c r="AC4" s="611"/>
      <c r="AD4" s="611"/>
      <c r="AE4" s="611"/>
      <c r="AF4" s="611"/>
      <c r="AG4" s="277"/>
      <c r="AH4" s="277"/>
      <c r="AI4" s="277"/>
      <c r="AJ4" s="277"/>
    </row>
    <row r="5" spans="1:36" x14ac:dyDescent="0.2">
      <c r="A5" s="203" t="s">
        <v>266</v>
      </c>
      <c r="B5" s="204">
        <v>165.17741935483872</v>
      </c>
      <c r="C5" s="92">
        <v>26.372865275142317</v>
      </c>
      <c r="D5" s="92">
        <v>58.239070208728663</v>
      </c>
      <c r="E5" s="92">
        <v>80.565483870967739</v>
      </c>
      <c r="G5" s="610"/>
      <c r="H5" s="612"/>
      <c r="I5" s="612"/>
      <c r="J5" s="612"/>
      <c r="K5" s="612"/>
      <c r="L5" s="611"/>
      <c r="M5" s="611"/>
      <c r="N5" s="611"/>
      <c r="O5" s="611"/>
      <c r="P5" s="611"/>
      <c r="Q5" s="611"/>
      <c r="R5" s="611"/>
      <c r="S5" s="611"/>
      <c r="T5" s="611"/>
      <c r="U5" s="611"/>
      <c r="V5" s="611"/>
      <c r="W5" s="611"/>
      <c r="X5" s="611"/>
      <c r="Y5" s="611"/>
      <c r="Z5" s="611"/>
      <c r="AA5" s="611"/>
      <c r="AB5" s="611"/>
      <c r="AC5" s="611"/>
      <c r="AD5" s="611"/>
      <c r="AE5" s="611"/>
      <c r="AF5" s="611"/>
      <c r="AG5" s="277"/>
      <c r="AH5" s="277"/>
      <c r="AI5" s="277"/>
      <c r="AJ5" s="277"/>
    </row>
    <row r="6" spans="1:36" x14ac:dyDescent="0.2">
      <c r="A6" s="203" t="s">
        <v>267</v>
      </c>
      <c r="B6" s="204">
        <v>161.68387096774194</v>
      </c>
      <c r="C6" s="92">
        <v>26.947311827956991</v>
      </c>
      <c r="D6" s="92">
        <v>51.913075268817195</v>
      </c>
      <c r="E6" s="92">
        <v>82.823483870967749</v>
      </c>
      <c r="G6" s="610"/>
      <c r="L6" s="611"/>
      <c r="M6" s="611"/>
      <c r="N6" s="611"/>
      <c r="O6" s="611"/>
      <c r="P6" s="611"/>
      <c r="Q6" s="611"/>
      <c r="R6" s="611"/>
      <c r="S6" s="611"/>
      <c r="T6" s="611"/>
      <c r="U6" s="611"/>
      <c r="V6" s="611"/>
      <c r="W6" s="611"/>
      <c r="X6" s="611"/>
      <c r="Y6" s="611"/>
      <c r="Z6" s="611"/>
      <c r="AA6" s="611"/>
      <c r="AB6" s="611"/>
      <c r="AC6" s="611"/>
      <c r="AD6" s="611"/>
      <c r="AE6" s="611"/>
      <c r="AF6" s="611"/>
      <c r="AG6" s="277"/>
      <c r="AH6" s="277"/>
      <c r="AI6" s="277"/>
      <c r="AJ6" s="277"/>
    </row>
    <row r="7" spans="1:36" x14ac:dyDescent="0.2">
      <c r="A7" s="203" t="s">
        <v>233</v>
      </c>
      <c r="B7" s="204">
        <v>174.76422580645163</v>
      </c>
      <c r="C7" s="92">
        <v>30.33098133830979</v>
      </c>
      <c r="D7" s="92">
        <v>60.016212210077335</v>
      </c>
      <c r="E7" s="92">
        <v>84.417032258064509</v>
      </c>
      <c r="G7" s="610"/>
      <c r="L7" s="612"/>
      <c r="M7" s="612"/>
      <c r="N7" s="612"/>
      <c r="O7" s="612"/>
      <c r="P7" s="612"/>
      <c r="Q7" s="612"/>
      <c r="R7" s="612"/>
      <c r="S7" s="612"/>
      <c r="T7" s="612"/>
      <c r="U7" s="612"/>
      <c r="V7" s="612"/>
      <c r="W7" s="612"/>
      <c r="X7" s="612"/>
      <c r="Y7" s="612"/>
      <c r="Z7" s="612"/>
      <c r="AA7" s="612"/>
      <c r="AB7" s="612"/>
      <c r="AC7" s="612"/>
      <c r="AD7" s="612"/>
      <c r="AE7" s="612"/>
      <c r="AF7" s="612"/>
      <c r="AG7" s="279"/>
      <c r="AH7" s="279"/>
      <c r="AI7" s="279"/>
      <c r="AJ7" s="279"/>
    </row>
    <row r="8" spans="1:36" x14ac:dyDescent="0.2">
      <c r="A8" s="203" t="s">
        <v>268</v>
      </c>
      <c r="B8" s="204">
        <v>130.63707945597713</v>
      </c>
      <c r="C8" s="92">
        <v>21.772846575996191</v>
      </c>
      <c r="D8" s="92">
        <v>33.029791730579156</v>
      </c>
      <c r="E8" s="92">
        <v>75.834441149401783</v>
      </c>
      <c r="G8" s="610"/>
    </row>
    <row r="9" spans="1:36" x14ac:dyDescent="0.2">
      <c r="A9" s="203" t="s">
        <v>269</v>
      </c>
      <c r="B9" s="204">
        <v>156.57858064516128</v>
      </c>
      <c r="C9" s="92">
        <v>24.99994144754676</v>
      </c>
      <c r="D9" s="92">
        <v>41.069961778259682</v>
      </c>
      <c r="E9" s="92">
        <v>90.508677419354839</v>
      </c>
      <c r="G9" s="610"/>
    </row>
    <row r="10" spans="1:36" x14ac:dyDescent="0.2">
      <c r="A10" s="203" t="s">
        <v>270</v>
      </c>
      <c r="B10" s="204">
        <v>158.93870967741935</v>
      </c>
      <c r="C10" s="92">
        <v>31.787741935483872</v>
      </c>
      <c r="D10" s="92">
        <v>40.090709677419348</v>
      </c>
      <c r="E10" s="92">
        <v>87.060258064516134</v>
      </c>
      <c r="G10" s="610"/>
    </row>
    <row r="11" spans="1:36" x14ac:dyDescent="0.2">
      <c r="A11" s="203" t="s">
        <v>271</v>
      </c>
      <c r="B11" s="204">
        <v>175.56784251426271</v>
      </c>
      <c r="C11" s="92">
        <v>35.113568502852544</v>
      </c>
      <c r="D11" s="92">
        <v>47.652612056295553</v>
      </c>
      <c r="E11" s="92">
        <v>92.801661955114611</v>
      </c>
      <c r="G11" s="610"/>
    </row>
    <row r="12" spans="1:36" x14ac:dyDescent="0.2">
      <c r="A12" s="203" t="s">
        <v>272</v>
      </c>
      <c r="B12" s="204">
        <v>152.62258064516129</v>
      </c>
      <c r="C12" s="92">
        <v>25.437096774193552</v>
      </c>
      <c r="D12" s="92">
        <v>40.764741935483869</v>
      </c>
      <c r="E12" s="92">
        <v>86.420741935483875</v>
      </c>
      <c r="G12" s="610"/>
    </row>
    <row r="13" spans="1:36" x14ac:dyDescent="0.2">
      <c r="A13" s="203" t="s">
        <v>273</v>
      </c>
      <c r="B13" s="204">
        <v>151.35583870967744</v>
      </c>
      <c r="C13" s="92">
        <v>27.293675832892653</v>
      </c>
      <c r="D13" s="92">
        <v>49.325937070333175</v>
      </c>
      <c r="E13" s="92">
        <v>74.736225806451614</v>
      </c>
      <c r="G13" s="610"/>
    </row>
    <row r="14" spans="1:36" x14ac:dyDescent="0.2">
      <c r="A14" s="203" t="s">
        <v>205</v>
      </c>
      <c r="B14" s="204">
        <v>157.41290322580647</v>
      </c>
      <c r="C14" s="92">
        <v>26.235483870967748</v>
      </c>
      <c r="D14" s="92">
        <v>37.199806451612922</v>
      </c>
      <c r="E14" s="92">
        <v>93.977612903225804</v>
      </c>
      <c r="G14" s="610"/>
    </row>
    <row r="15" spans="1:36" x14ac:dyDescent="0.2">
      <c r="A15" s="203" t="s">
        <v>274</v>
      </c>
      <c r="B15" s="204">
        <v>171.62258064516129</v>
      </c>
      <c r="C15" s="92">
        <v>33.217273673257026</v>
      </c>
      <c r="D15" s="92">
        <v>51.052048907388127</v>
      </c>
      <c r="E15" s="92">
        <v>87.35325806451614</v>
      </c>
      <c r="G15" s="610"/>
    </row>
    <row r="16" spans="1:36" x14ac:dyDescent="0.2">
      <c r="A16" s="203" t="s">
        <v>234</v>
      </c>
      <c r="B16" s="205">
        <v>171.42419354838711</v>
      </c>
      <c r="C16" s="195">
        <v>28.570698924731186</v>
      </c>
      <c r="D16" s="195">
        <v>60.889946236559155</v>
      </c>
      <c r="E16" s="195">
        <v>81.963548387096765</v>
      </c>
      <c r="G16" s="610"/>
    </row>
    <row r="17" spans="1:11" x14ac:dyDescent="0.2">
      <c r="A17" s="203" t="s">
        <v>235</v>
      </c>
      <c r="B17" s="204">
        <v>165.96774193548387</v>
      </c>
      <c r="C17" s="92">
        <v>32.122788761706552</v>
      </c>
      <c r="D17" s="92">
        <v>42.432985431841836</v>
      </c>
      <c r="E17" s="92">
        <v>91.411967741935484</v>
      </c>
      <c r="G17" s="610"/>
    </row>
    <row r="18" spans="1:11" x14ac:dyDescent="0.2">
      <c r="A18" s="203" t="s">
        <v>275</v>
      </c>
      <c r="B18" s="204">
        <v>158.42504218662654</v>
      </c>
      <c r="C18" s="92">
        <v>33.680914480621389</v>
      </c>
      <c r="D18" s="92">
        <v>37.208021479082284</v>
      </c>
      <c r="E18" s="92">
        <v>87.536106226922868</v>
      </c>
      <c r="G18" s="610"/>
    </row>
    <row r="19" spans="1:11" x14ac:dyDescent="0.2">
      <c r="A19" s="3" t="s">
        <v>276</v>
      </c>
      <c r="B19" s="204">
        <v>169.98129032258066</v>
      </c>
      <c r="C19" s="92">
        <v>31.785119328612648</v>
      </c>
      <c r="D19" s="92">
        <v>57.121912929451867</v>
      </c>
      <c r="E19" s="92">
        <v>81.074258064516144</v>
      </c>
      <c r="G19" s="610"/>
    </row>
    <row r="20" spans="1:11" x14ac:dyDescent="0.2">
      <c r="A20" s="3" t="s">
        <v>206</v>
      </c>
      <c r="B20" s="204">
        <v>174.42154838709678</v>
      </c>
      <c r="C20" s="92">
        <v>31.453066102591226</v>
      </c>
      <c r="D20" s="92">
        <v>61.739933897408775</v>
      </c>
      <c r="E20" s="92">
        <v>81.228548387096779</v>
      </c>
      <c r="G20" s="610"/>
    </row>
    <row r="21" spans="1:11" x14ac:dyDescent="0.2">
      <c r="A21" s="3" t="s">
        <v>277</v>
      </c>
      <c r="B21" s="204">
        <v>161.73148387096776</v>
      </c>
      <c r="C21" s="92">
        <v>28.069100506531594</v>
      </c>
      <c r="D21" s="92">
        <v>49.020157557984575</v>
      </c>
      <c r="E21" s="92">
        <v>84.642225806451592</v>
      </c>
      <c r="G21" s="610"/>
    </row>
    <row r="22" spans="1:11" x14ac:dyDescent="0.2">
      <c r="A22" s="194" t="s">
        <v>278</v>
      </c>
      <c r="B22" s="204">
        <v>145.48948387096772</v>
      </c>
      <c r="C22" s="92">
        <v>25.250241002399356</v>
      </c>
      <c r="D22" s="92">
        <v>41.000017062116747</v>
      </c>
      <c r="E22" s="92">
        <v>79.239225806451614</v>
      </c>
      <c r="G22" s="610"/>
    </row>
    <row r="23" spans="1:11" x14ac:dyDescent="0.2">
      <c r="A23" s="194" t="s">
        <v>279</v>
      </c>
      <c r="B23" s="206">
        <v>150.7483870967742</v>
      </c>
      <c r="C23" s="207">
        <v>21.903611800385999</v>
      </c>
      <c r="D23" s="207">
        <v>44.086033360904324</v>
      </c>
      <c r="E23" s="207">
        <v>84.758741935483869</v>
      </c>
      <c r="G23" s="610"/>
    </row>
    <row r="24" spans="1:11" x14ac:dyDescent="0.2">
      <c r="A24" s="194" t="s">
        <v>280</v>
      </c>
      <c r="B24" s="206">
        <v>121</v>
      </c>
      <c r="C24" s="207">
        <v>18.457627118644066</v>
      </c>
      <c r="D24" s="207">
        <v>47.240372881355938</v>
      </c>
      <c r="E24" s="207">
        <v>55.302</v>
      </c>
      <c r="G24" s="610"/>
    </row>
    <row r="25" spans="1:11" x14ac:dyDescent="0.2">
      <c r="A25" s="194" t="s">
        <v>540</v>
      </c>
      <c r="B25" s="206">
        <v>173.95161290322579</v>
      </c>
      <c r="C25" s="207">
        <v>30.189949346840837</v>
      </c>
      <c r="D25" s="207">
        <v>52.425308717675279</v>
      </c>
      <c r="E25" s="207">
        <v>91.336354838709681</v>
      </c>
      <c r="G25" s="610"/>
    </row>
    <row r="26" spans="1:11" x14ac:dyDescent="0.2">
      <c r="A26" s="3" t="s">
        <v>281</v>
      </c>
      <c r="B26" s="206">
        <v>152.46434227598917</v>
      </c>
      <c r="C26" s="207">
        <v>28.509592458111797</v>
      </c>
      <c r="D26" s="207">
        <v>38.910680115501378</v>
      </c>
      <c r="E26" s="207">
        <v>85.044069702375992</v>
      </c>
      <c r="G26" s="610"/>
    </row>
    <row r="27" spans="1:11" x14ac:dyDescent="0.2">
      <c r="A27" s="194" t="s">
        <v>236</v>
      </c>
      <c r="B27" s="206">
        <v>158.32580645161289</v>
      </c>
      <c r="C27" s="207">
        <v>29.605638604773148</v>
      </c>
      <c r="D27" s="207">
        <v>44.274006556517165</v>
      </c>
      <c r="E27" s="207">
        <v>84.446161290322578</v>
      </c>
      <c r="G27" s="610"/>
    </row>
    <row r="28" spans="1:11" x14ac:dyDescent="0.2">
      <c r="A28" s="194" t="s">
        <v>542</v>
      </c>
      <c r="B28" s="204">
        <v>147.01106932020136</v>
      </c>
      <c r="C28" s="92">
        <v>25.514317815902714</v>
      </c>
      <c r="D28" s="92">
        <v>39.370223025150565</v>
      </c>
      <c r="E28" s="92">
        <v>82.126528479148078</v>
      </c>
      <c r="G28" s="610"/>
    </row>
    <row r="29" spans="1:11" x14ac:dyDescent="0.2">
      <c r="A29" s="3" t="s">
        <v>282</v>
      </c>
      <c r="B29" s="206">
        <v>152.21913460270952</v>
      </c>
      <c r="C29" s="207">
        <v>24.303895440768748</v>
      </c>
      <c r="D29" s="207">
        <v>42.408482480247763</v>
      </c>
      <c r="E29" s="207">
        <v>85.506756681693005</v>
      </c>
      <c r="G29" s="610"/>
    </row>
    <row r="30" spans="1:11" x14ac:dyDescent="0.2">
      <c r="A30" s="3" t="s">
        <v>237</v>
      </c>
      <c r="B30" s="204">
        <v>159.70473579616009</v>
      </c>
      <c r="C30" s="92">
        <v>31.940947159232017</v>
      </c>
      <c r="D30" s="92">
        <v>36.512902893451987</v>
      </c>
      <c r="E30" s="92">
        <v>91.25088574347609</v>
      </c>
      <c r="G30" s="610"/>
    </row>
    <row r="31" spans="1:11" x14ac:dyDescent="0.2">
      <c r="A31" s="642" t="s">
        <v>283</v>
      </c>
      <c r="B31" s="643">
        <v>162.45841536451906</v>
      </c>
      <c r="C31" s="643">
        <v>28.76816194050155</v>
      </c>
      <c r="D31" s="643">
        <v>50.18255530792505</v>
      </c>
      <c r="E31" s="643">
        <v>83.507698116092456</v>
      </c>
      <c r="G31" s="610"/>
    </row>
    <row r="32" spans="1:11" x14ac:dyDescent="0.2">
      <c r="A32" s="641" t="s">
        <v>284</v>
      </c>
      <c r="B32" s="640">
        <v>164.79591969565962</v>
      </c>
      <c r="C32" s="640">
        <v>28.657200409695459</v>
      </c>
      <c r="D32" s="640">
        <v>53.126042685114598</v>
      </c>
      <c r="E32" s="640">
        <v>83.012676600849559</v>
      </c>
      <c r="G32" s="610"/>
      <c r="H32" s="611"/>
      <c r="I32" s="611"/>
      <c r="J32" s="611"/>
      <c r="K32" s="611"/>
    </row>
    <row r="33" spans="1:11" x14ac:dyDescent="0.2">
      <c r="A33" s="639" t="s">
        <v>285</v>
      </c>
      <c r="B33" s="644">
        <v>15.520016015014477</v>
      </c>
      <c r="C33" s="644">
        <v>2.7498121676000196</v>
      </c>
      <c r="D33" s="644">
        <v>15.08372862075845</v>
      </c>
      <c r="E33" s="644">
        <v>-2.3135247733439996</v>
      </c>
      <c r="G33" s="610"/>
      <c r="H33" s="611"/>
      <c r="I33" s="611"/>
      <c r="J33" s="611"/>
      <c r="K33" s="611"/>
    </row>
    <row r="34" spans="1:11" x14ac:dyDescent="0.2">
      <c r="A34" s="80"/>
      <c r="B34" s="3"/>
      <c r="C34" s="3"/>
      <c r="D34" s="3"/>
      <c r="E34" s="55" t="s">
        <v>565</v>
      </c>
    </row>
    <row r="35" spans="1:11" s="1" customFormat="1" x14ac:dyDescent="0.2">
      <c r="A35" s="809" t="s">
        <v>653</v>
      </c>
      <c r="B35" s="809"/>
      <c r="C35" s="809"/>
      <c r="D35" s="809"/>
      <c r="E35" s="809"/>
    </row>
    <row r="36" spans="1:11" s="1" customFormat="1" x14ac:dyDescent="0.2">
      <c r="A36" s="809"/>
      <c r="B36" s="809"/>
      <c r="C36" s="809"/>
      <c r="D36" s="809"/>
      <c r="E36" s="809"/>
    </row>
    <row r="37" spans="1:11" s="1" customFormat="1" x14ac:dyDescent="0.2">
      <c r="A37" s="809"/>
      <c r="B37" s="809"/>
      <c r="C37" s="809"/>
      <c r="D37" s="809"/>
      <c r="E37" s="809"/>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8" t="s">
        <v>35</v>
      </c>
      <c r="B1" s="768"/>
      <c r="C1" s="768"/>
    </row>
    <row r="2" spans="1:3" x14ac:dyDescent="0.2">
      <c r="A2" s="768"/>
      <c r="B2" s="768"/>
      <c r="C2" s="768"/>
    </row>
    <row r="3" spans="1:3" x14ac:dyDescent="0.2">
      <c r="A3" s="54"/>
      <c r="B3" s="3"/>
      <c r="C3" s="55" t="s">
        <v>256</v>
      </c>
    </row>
    <row r="4" spans="1:3" x14ac:dyDescent="0.2">
      <c r="A4" s="57"/>
      <c r="B4" s="202" t="s">
        <v>261</v>
      </c>
      <c r="C4" s="202" t="s">
        <v>264</v>
      </c>
    </row>
    <row r="5" spans="1:3" x14ac:dyDescent="0.2">
      <c r="A5" s="667" t="s">
        <v>265</v>
      </c>
      <c r="B5" s="668">
        <v>100.80329032258065</v>
      </c>
      <c r="C5" s="669">
        <v>73.637548387096786</v>
      </c>
    </row>
    <row r="6" spans="1:3" x14ac:dyDescent="0.2">
      <c r="A6" s="203" t="s">
        <v>266</v>
      </c>
      <c r="B6" s="462">
        <v>106.2725806451613</v>
      </c>
      <c r="C6" s="463">
        <v>71.106774193548389</v>
      </c>
    </row>
    <row r="7" spans="1:3" x14ac:dyDescent="0.2">
      <c r="A7" s="203" t="s">
        <v>267</v>
      </c>
      <c r="B7" s="462">
        <v>117.86293548387096</v>
      </c>
      <c r="C7" s="463">
        <v>75.441096774193554</v>
      </c>
    </row>
    <row r="8" spans="1:3" x14ac:dyDescent="0.2">
      <c r="A8" s="203" t="s">
        <v>233</v>
      </c>
      <c r="B8" s="462">
        <v>91.721612903225804</v>
      </c>
      <c r="C8" s="463">
        <v>74.077064516129028</v>
      </c>
    </row>
    <row r="9" spans="1:3" x14ac:dyDescent="0.2">
      <c r="A9" s="203" t="s">
        <v>268</v>
      </c>
      <c r="B9" s="462">
        <v>0</v>
      </c>
      <c r="C9" s="463">
        <v>0</v>
      </c>
    </row>
    <row r="10" spans="1:3" x14ac:dyDescent="0.2">
      <c r="A10" s="203" t="s">
        <v>269</v>
      </c>
      <c r="B10" s="462">
        <v>110.35935483870969</v>
      </c>
      <c r="C10" s="463">
        <v>84.268741935483874</v>
      </c>
    </row>
    <row r="11" spans="1:3" x14ac:dyDescent="0.2">
      <c r="A11" s="203" t="s">
        <v>270</v>
      </c>
      <c r="B11" s="462">
        <v>97.5</v>
      </c>
      <c r="C11" s="463">
        <v>72.38600000000001</v>
      </c>
    </row>
    <row r="12" spans="1:3" x14ac:dyDescent="0.2">
      <c r="A12" s="203" t="s">
        <v>271</v>
      </c>
      <c r="B12" s="462">
        <v>188.79359778217162</v>
      </c>
      <c r="C12" s="463">
        <v>110.84986354593006</v>
      </c>
    </row>
    <row r="13" spans="1:3" x14ac:dyDescent="0.2">
      <c r="A13" s="203" t="s">
        <v>272</v>
      </c>
      <c r="B13" s="462">
        <v>0</v>
      </c>
      <c r="C13" s="463">
        <v>0</v>
      </c>
    </row>
    <row r="14" spans="1:3" x14ac:dyDescent="0.2">
      <c r="A14" s="203" t="s">
        <v>273</v>
      </c>
      <c r="B14" s="462">
        <v>115.90116129032258</v>
      </c>
      <c r="C14" s="463">
        <v>72.28896774193548</v>
      </c>
    </row>
    <row r="15" spans="1:3" x14ac:dyDescent="0.2">
      <c r="A15" s="203" t="s">
        <v>205</v>
      </c>
      <c r="B15" s="462">
        <v>114.34193548387097</v>
      </c>
      <c r="C15" s="463">
        <v>89.485129032258072</v>
      </c>
    </row>
    <row r="16" spans="1:3" x14ac:dyDescent="0.2">
      <c r="A16" s="203" t="s">
        <v>274</v>
      </c>
      <c r="B16" s="462">
        <v>145.87741935483871</v>
      </c>
      <c r="C16" s="463">
        <v>90.063064516129018</v>
      </c>
    </row>
    <row r="17" spans="1:3" x14ac:dyDescent="0.2">
      <c r="A17" s="203" t="s">
        <v>234</v>
      </c>
      <c r="B17" s="462">
        <v>121.17370967741935</v>
      </c>
      <c r="C17" s="463">
        <v>85.358064516129019</v>
      </c>
    </row>
    <row r="18" spans="1:3" x14ac:dyDescent="0.2">
      <c r="A18" s="203" t="s">
        <v>235</v>
      </c>
      <c r="B18" s="462">
        <v>0</v>
      </c>
      <c r="C18" s="463">
        <v>0</v>
      </c>
    </row>
    <row r="19" spans="1:3" x14ac:dyDescent="0.2">
      <c r="A19" s="203" t="s">
        <v>275</v>
      </c>
      <c r="B19" s="462">
        <v>158.58505725492202</v>
      </c>
      <c r="C19" s="463">
        <v>87.536106226922868</v>
      </c>
    </row>
    <row r="20" spans="1:3" x14ac:dyDescent="0.2">
      <c r="A20" s="203" t="s">
        <v>276</v>
      </c>
      <c r="B20" s="462">
        <v>102.71274193548386</v>
      </c>
      <c r="C20" s="463">
        <v>70.065709677419349</v>
      </c>
    </row>
    <row r="21" spans="1:3" x14ac:dyDescent="0.2">
      <c r="A21" s="203" t="s">
        <v>206</v>
      </c>
      <c r="B21" s="462">
        <v>149.29145161290322</v>
      </c>
      <c r="C21" s="463">
        <v>82.049000000000007</v>
      </c>
    </row>
    <row r="22" spans="1:3" x14ac:dyDescent="0.2">
      <c r="A22" s="203" t="s">
        <v>277</v>
      </c>
      <c r="B22" s="462">
        <v>114.21948387096772</v>
      </c>
      <c r="C22" s="463">
        <v>81.085225806451604</v>
      </c>
    </row>
    <row r="23" spans="1:3" x14ac:dyDescent="0.2">
      <c r="A23" s="203" t="s">
        <v>278</v>
      </c>
      <c r="B23" s="462">
        <v>92.589677419354842</v>
      </c>
      <c r="C23" s="463">
        <v>74.406516129032269</v>
      </c>
    </row>
    <row r="24" spans="1:3" x14ac:dyDescent="0.2">
      <c r="A24" s="203" t="s">
        <v>279</v>
      </c>
      <c r="B24" s="462">
        <v>96.893548387096772</v>
      </c>
      <c r="C24" s="463">
        <v>74.621483870967751</v>
      </c>
    </row>
    <row r="25" spans="1:3" x14ac:dyDescent="0.2">
      <c r="A25" s="203" t="s">
        <v>280</v>
      </c>
      <c r="B25" s="462">
        <v>100</v>
      </c>
      <c r="C25" s="463">
        <v>61.536999999999999</v>
      </c>
    </row>
    <row r="26" spans="1:3" x14ac:dyDescent="0.2">
      <c r="A26" s="203" t="s">
        <v>540</v>
      </c>
      <c r="B26" s="462">
        <v>0</v>
      </c>
      <c r="C26" s="463">
        <v>0</v>
      </c>
    </row>
    <row r="27" spans="1:3" x14ac:dyDescent="0.2">
      <c r="A27" s="203" t="s">
        <v>281</v>
      </c>
      <c r="B27" s="462">
        <v>120.831212391398</v>
      </c>
      <c r="C27" s="463">
        <v>92.954923598842441</v>
      </c>
    </row>
    <row r="28" spans="1:3" x14ac:dyDescent="0.2">
      <c r="A28" s="203" t="s">
        <v>236</v>
      </c>
      <c r="B28" s="462">
        <v>160.86451612903227</v>
      </c>
      <c r="C28" s="463">
        <v>83.864193548387107</v>
      </c>
    </row>
    <row r="29" spans="1:3" x14ac:dyDescent="0.2">
      <c r="A29" s="203" t="s">
        <v>542</v>
      </c>
      <c r="B29" s="462">
        <v>96.918473606882756</v>
      </c>
      <c r="C29" s="463">
        <v>70.973027948680368</v>
      </c>
    </row>
    <row r="30" spans="1:3" x14ac:dyDescent="0.2">
      <c r="A30" s="203" t="s">
        <v>282</v>
      </c>
      <c r="B30" s="462">
        <v>97.686371644605643</v>
      </c>
      <c r="C30" s="463">
        <v>80.04372043091459</v>
      </c>
    </row>
    <row r="31" spans="1:3" x14ac:dyDescent="0.2">
      <c r="A31" s="203" t="s">
        <v>237</v>
      </c>
      <c r="B31" s="462">
        <v>128.6030912261574</v>
      </c>
      <c r="C31" s="463">
        <v>66.55097975745403</v>
      </c>
    </row>
    <row r="32" spans="1:3" x14ac:dyDescent="0.2">
      <c r="A32" s="642" t="s">
        <v>283</v>
      </c>
      <c r="B32" s="646">
        <v>111.9806219184367</v>
      </c>
      <c r="C32" s="646">
        <v>76.295621396089345</v>
      </c>
    </row>
    <row r="33" spans="1:5" x14ac:dyDescent="0.2">
      <c r="A33" s="641" t="s">
        <v>284</v>
      </c>
      <c r="B33" s="645">
        <v>110.48170865210895</v>
      </c>
      <c r="C33" s="645">
        <v>75.55124873239626</v>
      </c>
    </row>
    <row r="34" spans="1:5" x14ac:dyDescent="0.2">
      <c r="A34" s="639" t="s">
        <v>285</v>
      </c>
      <c r="B34" s="655">
        <v>9.6784183295282986</v>
      </c>
      <c r="C34" s="655">
        <v>1.9137003452994747</v>
      </c>
    </row>
    <row r="35" spans="1:5" x14ac:dyDescent="0.2">
      <c r="A35" s="80"/>
      <c r="B35" s="3"/>
      <c r="C35" s="55" t="s">
        <v>510</v>
      </c>
    </row>
    <row r="36" spans="1:5" x14ac:dyDescent="0.2">
      <c r="A36" s="80" t="s">
        <v>480</v>
      </c>
      <c r="B36" s="80"/>
      <c r="C36" s="80"/>
    </row>
    <row r="37" spans="1:5" s="1" customFormat="1" x14ac:dyDescent="0.2">
      <c r="A37" s="809"/>
      <c r="B37" s="809"/>
      <c r="C37" s="809"/>
      <c r="D37" s="809"/>
      <c r="E37" s="809"/>
    </row>
    <row r="38" spans="1:5" s="1" customFormat="1" x14ac:dyDescent="0.2">
      <c r="A38" s="809"/>
      <c r="B38" s="809"/>
      <c r="C38" s="809"/>
      <c r="D38" s="809"/>
      <c r="E38" s="809"/>
    </row>
    <row r="39" spans="1:5" s="1" customFormat="1" x14ac:dyDescent="0.2">
      <c r="A39" s="809"/>
      <c r="B39" s="809"/>
      <c r="C39" s="809"/>
      <c r="D39" s="809"/>
      <c r="E39" s="809"/>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286</v>
      </c>
    </row>
    <row r="3" spans="1:13" x14ac:dyDescent="0.2">
      <c r="A3" s="536"/>
      <c r="B3" s="145">
        <v>2023</v>
      </c>
      <c r="C3" s="145" t="s">
        <v>505</v>
      </c>
      <c r="D3" s="145" t="s">
        <v>505</v>
      </c>
      <c r="E3" s="145" t="s">
        <v>505</v>
      </c>
      <c r="F3" s="145" t="s">
        <v>505</v>
      </c>
      <c r="G3" s="145">
        <v>2024</v>
      </c>
      <c r="H3" s="145" t="s">
        <v>505</v>
      </c>
      <c r="I3" s="145" t="s">
        <v>505</v>
      </c>
      <c r="J3" s="145" t="s">
        <v>505</v>
      </c>
      <c r="K3" s="145" t="s">
        <v>505</v>
      </c>
      <c r="L3" s="145" t="s">
        <v>505</v>
      </c>
      <c r="M3" s="145" t="s">
        <v>505</v>
      </c>
    </row>
    <row r="4" spans="1:13" x14ac:dyDescent="0.2">
      <c r="A4" s="440"/>
      <c r="B4" s="537">
        <v>45139</v>
      </c>
      <c r="C4" s="537">
        <v>45170</v>
      </c>
      <c r="D4" s="537">
        <v>45200</v>
      </c>
      <c r="E4" s="537">
        <v>45231</v>
      </c>
      <c r="F4" s="537">
        <v>45261</v>
      </c>
      <c r="G4" s="537">
        <v>45292</v>
      </c>
      <c r="H4" s="537">
        <v>45323</v>
      </c>
      <c r="I4" s="537">
        <v>45352</v>
      </c>
      <c r="J4" s="537">
        <v>45383</v>
      </c>
      <c r="K4" s="537">
        <v>45413</v>
      </c>
      <c r="L4" s="537">
        <v>45444</v>
      </c>
      <c r="M4" s="537">
        <v>45474</v>
      </c>
    </row>
    <row r="5" spans="1:13" x14ac:dyDescent="0.2">
      <c r="A5" s="538" t="s">
        <v>287</v>
      </c>
      <c r="B5" s="539">
        <v>86.249523809523794</v>
      </c>
      <c r="C5" s="539">
        <v>93.750476190476206</v>
      </c>
      <c r="D5" s="539">
        <v>90.75500000000001</v>
      </c>
      <c r="E5" s="539">
        <v>82.941363636363619</v>
      </c>
      <c r="F5" s="539">
        <v>77.688947368421054</v>
      </c>
      <c r="G5" s="539">
        <v>80.12409090909091</v>
      </c>
      <c r="H5" s="539">
        <v>83.478095238095221</v>
      </c>
      <c r="I5" s="539">
        <v>85.408500000000004</v>
      </c>
      <c r="J5" s="539">
        <v>89.938095238095229</v>
      </c>
      <c r="K5" s="539">
        <v>81.746190476190492</v>
      </c>
      <c r="L5" s="539">
        <v>82.246000000000009</v>
      </c>
      <c r="M5" s="539">
        <v>85.153043478260869</v>
      </c>
    </row>
    <row r="6" spans="1:13" x14ac:dyDescent="0.2">
      <c r="A6" s="540" t="s">
        <v>288</v>
      </c>
      <c r="B6" s="539">
        <v>81.386086956521751</v>
      </c>
      <c r="C6" s="539">
        <v>89.424750000000017</v>
      </c>
      <c r="D6" s="539">
        <v>85.639523809523794</v>
      </c>
      <c r="E6" s="539">
        <v>77.684999999999988</v>
      </c>
      <c r="F6" s="539">
        <v>71.900000000000006</v>
      </c>
      <c r="G6" s="539">
        <v>74.152380952380966</v>
      </c>
      <c r="H6" s="539">
        <v>77.248999999999995</v>
      </c>
      <c r="I6" s="539">
        <v>81.278000000000006</v>
      </c>
      <c r="J6" s="539">
        <v>85.347272727272724</v>
      </c>
      <c r="K6" s="539">
        <v>80.024545454545489</v>
      </c>
      <c r="L6" s="539">
        <v>79.767368421052609</v>
      </c>
      <c r="M6" s="539">
        <v>81.800454545454542</v>
      </c>
    </row>
    <row r="7" spans="1:13" x14ac:dyDescent="0.2">
      <c r="A7" s="541" t="s">
        <v>289</v>
      </c>
      <c r="B7" s="542">
        <v>1.0908869565217392</v>
      </c>
      <c r="C7" s="542">
        <v>1.0683809523809522</v>
      </c>
      <c r="D7" s="542">
        <v>1.0562545454545453</v>
      </c>
      <c r="E7" s="542">
        <v>1.0808227272727271</v>
      </c>
      <c r="F7" s="542">
        <v>1.0903052631578947</v>
      </c>
      <c r="G7" s="542">
        <v>1.0905136363636365</v>
      </c>
      <c r="H7" s="542">
        <v>1.0794714285714286</v>
      </c>
      <c r="I7" s="542">
        <v>1.0872199999999999</v>
      </c>
      <c r="J7" s="542">
        <v>1.0727761904761905</v>
      </c>
      <c r="K7" s="542">
        <v>1.0812227272727271</v>
      </c>
      <c r="L7" s="542">
        <v>1.0759000000000001</v>
      </c>
      <c r="M7" s="542">
        <v>1.0844086956521737</v>
      </c>
    </row>
    <row r="8" spans="1:13" x14ac:dyDescent="0.2">
      <c r="M8" s="161" t="s">
        <v>290</v>
      </c>
    </row>
    <row r="9" spans="1:13" x14ac:dyDescent="0.2">
      <c r="A9" s="543"/>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286</v>
      </c>
    </row>
    <row r="3" spans="1:13" x14ac:dyDescent="0.2">
      <c r="A3" s="544"/>
      <c r="B3" s="145">
        <v>2023</v>
      </c>
      <c r="C3" s="145" t="s">
        <v>505</v>
      </c>
      <c r="D3" s="145" t="s">
        <v>505</v>
      </c>
      <c r="E3" s="145" t="s">
        <v>505</v>
      </c>
      <c r="F3" s="145" t="s">
        <v>505</v>
      </c>
      <c r="G3" s="145">
        <v>2024</v>
      </c>
      <c r="H3" s="145" t="s">
        <v>505</v>
      </c>
      <c r="I3" s="145" t="s">
        <v>505</v>
      </c>
      <c r="J3" s="145" t="s">
        <v>505</v>
      </c>
      <c r="K3" s="145" t="s">
        <v>505</v>
      </c>
      <c r="L3" s="145" t="s">
        <v>505</v>
      </c>
      <c r="M3" s="145" t="s">
        <v>505</v>
      </c>
    </row>
    <row r="4" spans="1:13" x14ac:dyDescent="0.2">
      <c r="A4" s="440"/>
      <c r="B4" s="537">
        <v>45139</v>
      </c>
      <c r="C4" s="537">
        <v>45170</v>
      </c>
      <c r="D4" s="537">
        <v>45200</v>
      </c>
      <c r="E4" s="537">
        <v>45231</v>
      </c>
      <c r="F4" s="537">
        <v>45261</v>
      </c>
      <c r="G4" s="537">
        <v>45292</v>
      </c>
      <c r="H4" s="537">
        <v>45323</v>
      </c>
      <c r="I4" s="537">
        <v>45352</v>
      </c>
      <c r="J4" s="537">
        <v>45383</v>
      </c>
      <c r="K4" s="537">
        <v>45413</v>
      </c>
      <c r="L4" s="537">
        <v>45444</v>
      </c>
      <c r="M4" s="537">
        <v>45474</v>
      </c>
    </row>
    <row r="5" spans="1:13" x14ac:dyDescent="0.2">
      <c r="A5" s="485" t="s">
        <v>291</v>
      </c>
      <c r="B5" s="396"/>
      <c r="C5" s="396"/>
      <c r="D5" s="396"/>
      <c r="E5" s="396"/>
      <c r="F5" s="396"/>
      <c r="G5" s="396"/>
      <c r="H5" s="396"/>
      <c r="I5" s="396"/>
      <c r="J5" s="396"/>
      <c r="K5" s="396"/>
      <c r="L5" s="396"/>
      <c r="M5" s="396"/>
    </row>
    <row r="6" spans="1:13" x14ac:dyDescent="0.2">
      <c r="A6" s="545" t="s">
        <v>292</v>
      </c>
      <c r="B6" s="395">
        <v>88.711304347826072</v>
      </c>
      <c r="C6" s="395">
        <v>97.76857142857142</v>
      </c>
      <c r="D6" s="395">
        <v>94.848181818181814</v>
      </c>
      <c r="E6" s="395">
        <v>89.39318181818183</v>
      </c>
      <c r="F6" s="395">
        <v>82.944761904761918</v>
      </c>
      <c r="G6" s="395">
        <v>81.853478260869565</v>
      </c>
      <c r="H6" s="395">
        <v>82.4647619047619</v>
      </c>
      <c r="I6" s="395">
        <v>85.329047619047628</v>
      </c>
      <c r="J6" s="395">
        <v>89.192727272727282</v>
      </c>
      <c r="K6" s="395">
        <v>83.605652173913043</v>
      </c>
      <c r="L6" s="395">
        <v>84.632500000000022</v>
      </c>
      <c r="M6" s="395">
        <v>87.233913043478282</v>
      </c>
    </row>
    <row r="7" spans="1:13" x14ac:dyDescent="0.2">
      <c r="A7" s="545" t="s">
        <v>293</v>
      </c>
      <c r="B7" s="395">
        <v>86.173913043478251</v>
      </c>
      <c r="C7" s="395">
        <v>93.403809523809514</v>
      </c>
      <c r="D7" s="395">
        <v>88.972727272727255</v>
      </c>
      <c r="E7" s="395">
        <v>82.817272727272723</v>
      </c>
      <c r="F7" s="395">
        <v>77.540499999999994</v>
      </c>
      <c r="G7" s="395">
        <v>79.738181818181815</v>
      </c>
      <c r="H7" s="395">
        <v>82.785499999999999</v>
      </c>
      <c r="I7" s="395">
        <v>86.469500000000011</v>
      </c>
      <c r="J7" s="395">
        <v>90.96238095238094</v>
      </c>
      <c r="K7" s="395">
        <v>84.523333333333341</v>
      </c>
      <c r="L7" s="395">
        <v>84.105263157894726</v>
      </c>
      <c r="M7" s="395">
        <v>85.281304347826079</v>
      </c>
    </row>
    <row r="8" spans="1:13" x14ac:dyDescent="0.2">
      <c r="A8" s="545" t="s">
        <v>546</v>
      </c>
      <c r="B8" s="395">
        <v>87.013478260869576</v>
      </c>
      <c r="C8" s="395">
        <v>96.116190476190482</v>
      </c>
      <c r="D8" s="395">
        <v>93.150454545454522</v>
      </c>
      <c r="E8" s="395">
        <v>87.597727272727255</v>
      </c>
      <c r="F8" s="395">
        <v>81.192380952380944</v>
      </c>
      <c r="G8" s="395">
        <v>80.103478260869565</v>
      </c>
      <c r="H8" s="395">
        <v>80.855238095238093</v>
      </c>
      <c r="I8" s="395">
        <v>83.676666666666648</v>
      </c>
      <c r="J8" s="395">
        <v>87.63818181818182</v>
      </c>
      <c r="K8" s="395">
        <v>82.146956521739142</v>
      </c>
      <c r="L8" s="395">
        <v>83.182500000000005</v>
      </c>
      <c r="M8" s="395">
        <v>85.783913043478265</v>
      </c>
    </row>
    <row r="9" spans="1:13" x14ac:dyDescent="0.2">
      <c r="A9" s="545" t="s">
        <v>547</v>
      </c>
      <c r="B9" s="395">
        <v>85.511304347826098</v>
      </c>
      <c r="C9" s="395">
        <v>93.90190476190476</v>
      </c>
      <c r="D9" s="395">
        <v>90.900454545454522</v>
      </c>
      <c r="E9" s="395">
        <v>85.347727272727255</v>
      </c>
      <c r="F9" s="395">
        <v>78.942380952380944</v>
      </c>
      <c r="G9" s="395">
        <v>77.853478260869565</v>
      </c>
      <c r="H9" s="395">
        <v>79.057619047619056</v>
      </c>
      <c r="I9" s="395">
        <v>81.926666666666648</v>
      </c>
      <c r="J9" s="395">
        <v>85.88818181818182</v>
      </c>
      <c r="K9" s="395">
        <v>80.396956521739142</v>
      </c>
      <c r="L9" s="395">
        <v>81.337500000000006</v>
      </c>
      <c r="M9" s="395">
        <v>83.933913043478256</v>
      </c>
    </row>
    <row r="10" spans="1:13" x14ac:dyDescent="0.2">
      <c r="A10" s="546" t="s">
        <v>295</v>
      </c>
      <c r="B10" s="447">
        <v>86.751818181818194</v>
      </c>
      <c r="C10" s="447">
        <v>94.744285714285724</v>
      </c>
      <c r="D10" s="447">
        <v>91.371818181818185</v>
      </c>
      <c r="E10" s="447">
        <v>83.995909090909109</v>
      </c>
      <c r="F10" s="447">
        <v>78.71684210526314</v>
      </c>
      <c r="G10" s="447">
        <v>80.971363636363634</v>
      </c>
      <c r="H10" s="447">
        <v>84.329047619047628</v>
      </c>
      <c r="I10" s="447">
        <v>86.256999999999977</v>
      </c>
      <c r="J10" s="447">
        <v>90.78619047619047</v>
      </c>
      <c r="K10" s="447">
        <v>82.597619047619048</v>
      </c>
      <c r="L10" s="447">
        <v>83.095499999999987</v>
      </c>
      <c r="M10" s="447">
        <v>86.003478260869542</v>
      </c>
    </row>
    <row r="11" spans="1:13" x14ac:dyDescent="0.2">
      <c r="A11" s="485" t="s">
        <v>294</v>
      </c>
      <c r="B11" s="397"/>
      <c r="C11" s="397"/>
      <c r="D11" s="397"/>
      <c r="E11" s="397"/>
      <c r="F11" s="397"/>
      <c r="G11" s="397"/>
      <c r="H11" s="397"/>
      <c r="I11" s="397"/>
      <c r="J11" s="397"/>
      <c r="K11" s="397"/>
      <c r="L11" s="397"/>
      <c r="M11" s="397"/>
    </row>
    <row r="12" spans="1:13" x14ac:dyDescent="0.2">
      <c r="A12" s="545" t="s">
        <v>296</v>
      </c>
      <c r="B12" s="395">
        <v>86.476818181818203</v>
      </c>
      <c r="C12" s="395">
        <v>94.444285714285726</v>
      </c>
      <c r="D12" s="395">
        <v>91.071818181818173</v>
      </c>
      <c r="E12" s="395">
        <v>83.695909090909097</v>
      </c>
      <c r="F12" s="395">
        <v>78.416842105263143</v>
      </c>
      <c r="G12" s="395">
        <v>80.671363636363637</v>
      </c>
      <c r="H12" s="395">
        <v>84.029047619047603</v>
      </c>
      <c r="I12" s="395">
        <v>85.957000000000022</v>
      </c>
      <c r="J12" s="395">
        <v>90.486190476190473</v>
      </c>
      <c r="K12" s="395">
        <v>82.297619047619051</v>
      </c>
      <c r="L12" s="395">
        <v>82.795499999999976</v>
      </c>
      <c r="M12" s="395">
        <v>85.703478260869574</v>
      </c>
    </row>
    <row r="13" spans="1:13" x14ac:dyDescent="0.2">
      <c r="A13" s="545" t="s">
        <v>297</v>
      </c>
      <c r="B13" s="395">
        <v>86.335217391304369</v>
      </c>
      <c r="C13" s="395">
        <v>94.107142857142861</v>
      </c>
      <c r="D13" s="395">
        <v>91.62318181818182</v>
      </c>
      <c r="E13" s="395">
        <v>83.442272727272723</v>
      </c>
      <c r="F13" s="395">
        <v>77.907619047619036</v>
      </c>
      <c r="G13" s="395">
        <v>79.470434782608677</v>
      </c>
      <c r="H13" s="395">
        <v>83.466190476190448</v>
      </c>
      <c r="I13" s="395">
        <v>85.351904761904763</v>
      </c>
      <c r="J13" s="395">
        <v>89.360000000000014</v>
      </c>
      <c r="K13" s="395">
        <v>81.153913043478255</v>
      </c>
      <c r="L13" s="395">
        <v>80.995999999999995</v>
      </c>
      <c r="M13" s="395">
        <v>84.13130434782606</v>
      </c>
    </row>
    <row r="14" spans="1:13" x14ac:dyDescent="0.2">
      <c r="A14" s="545" t="s">
        <v>298</v>
      </c>
      <c r="B14" s="395">
        <v>89.297272727272727</v>
      </c>
      <c r="C14" s="395">
        <v>98.15857142857142</v>
      </c>
      <c r="D14" s="395">
        <v>94.949090909090913</v>
      </c>
      <c r="E14" s="395">
        <v>85.759545454545432</v>
      </c>
      <c r="F14" s="395">
        <v>79.119473684210547</v>
      </c>
      <c r="G14" s="395">
        <v>82.178181818181798</v>
      </c>
      <c r="H14" s="395">
        <v>86.079047619047628</v>
      </c>
      <c r="I14" s="395">
        <v>88.801999999999992</v>
      </c>
      <c r="J14" s="395">
        <v>93.117142857142866</v>
      </c>
      <c r="K14" s="395">
        <v>84.007142857142853</v>
      </c>
      <c r="L14" s="395">
        <v>83.635499999999993</v>
      </c>
      <c r="M14" s="395">
        <v>87.27739130434783</v>
      </c>
    </row>
    <row r="15" spans="1:13" x14ac:dyDescent="0.2">
      <c r="A15" s="485" t="s">
        <v>209</v>
      </c>
      <c r="B15" s="397"/>
      <c r="C15" s="397"/>
      <c r="D15" s="397"/>
      <c r="E15" s="397"/>
      <c r="F15" s="397"/>
      <c r="G15" s="397"/>
      <c r="H15" s="397"/>
      <c r="I15" s="397"/>
      <c r="J15" s="397"/>
      <c r="K15" s="397"/>
      <c r="L15" s="397"/>
      <c r="M15" s="397"/>
    </row>
    <row r="16" spans="1:13" x14ac:dyDescent="0.2">
      <c r="A16" s="545" t="s">
        <v>299</v>
      </c>
      <c r="B16" s="395">
        <v>70.692727272727268</v>
      </c>
      <c r="C16" s="395">
        <v>78.179999999999993</v>
      </c>
      <c r="D16" s="395">
        <v>76.521818181818176</v>
      </c>
      <c r="E16" s="395">
        <v>67.327727272727273</v>
      </c>
      <c r="F16" s="395">
        <v>59.86684210526316</v>
      </c>
      <c r="G16" s="395">
        <v>64.446363636363657</v>
      </c>
      <c r="H16" s="395">
        <v>73.21380952380953</v>
      </c>
      <c r="I16" s="395">
        <v>76.591500000000011</v>
      </c>
      <c r="J16" s="395">
        <v>81.245238095238093</v>
      </c>
      <c r="K16" s="395">
        <v>73.217142857142861</v>
      </c>
      <c r="L16" s="395">
        <v>74.822499999999977</v>
      </c>
      <c r="M16" s="395">
        <v>78.833913043478262</v>
      </c>
    </row>
    <row r="17" spans="1:13" x14ac:dyDescent="0.2">
      <c r="A17" s="485" t="s">
        <v>300</v>
      </c>
      <c r="B17" s="486"/>
      <c r="C17" s="486"/>
      <c r="D17" s="486"/>
      <c r="E17" s="486"/>
      <c r="F17" s="486"/>
      <c r="G17" s="486"/>
      <c r="H17" s="486"/>
      <c r="I17" s="486"/>
      <c r="J17" s="486"/>
      <c r="K17" s="486"/>
      <c r="L17" s="486"/>
      <c r="M17" s="486"/>
    </row>
    <row r="18" spans="1:13" x14ac:dyDescent="0.2">
      <c r="A18" s="545" t="s">
        <v>301</v>
      </c>
      <c r="B18" s="395">
        <v>81.386086956521751</v>
      </c>
      <c r="C18" s="395">
        <v>89.424750000000017</v>
      </c>
      <c r="D18" s="395">
        <v>85.639523809523794</v>
      </c>
      <c r="E18" s="395">
        <v>77.684999999999988</v>
      </c>
      <c r="F18" s="395">
        <v>71.900000000000006</v>
      </c>
      <c r="G18" s="395">
        <v>74.152380952380966</v>
      </c>
      <c r="H18" s="395">
        <v>77.248999999999995</v>
      </c>
      <c r="I18" s="395">
        <v>81.278000000000006</v>
      </c>
      <c r="J18" s="395">
        <v>85.347272727272724</v>
      </c>
      <c r="K18" s="395">
        <v>80.024545454545489</v>
      </c>
      <c r="L18" s="395">
        <v>79.767368421052609</v>
      </c>
      <c r="M18" s="395">
        <v>81.800454545454542</v>
      </c>
    </row>
    <row r="19" spans="1:13" x14ac:dyDescent="0.2">
      <c r="A19" s="546" t="s">
        <v>302</v>
      </c>
      <c r="B19" s="447">
        <v>75.425652173913036</v>
      </c>
      <c r="C19" s="447">
        <v>84.479523809523812</v>
      </c>
      <c r="D19" s="447">
        <v>80.922727272727286</v>
      </c>
      <c r="E19" s="447">
        <v>74.25500000000001</v>
      </c>
      <c r="F19" s="447">
        <v>69.134285714285724</v>
      </c>
      <c r="G19" s="447">
        <v>68.72347826086957</v>
      </c>
      <c r="H19" s="447">
        <v>70.791428571428582</v>
      </c>
      <c r="I19" s="447">
        <v>74.138095238095218</v>
      </c>
      <c r="J19" s="447">
        <v>78.702727272727259</v>
      </c>
      <c r="K19" s="447">
        <v>73.554782608695646</v>
      </c>
      <c r="L19" s="447">
        <v>74.212000000000003</v>
      </c>
      <c r="M19" s="447">
        <v>74.760000000000005</v>
      </c>
    </row>
    <row r="20" spans="1:13" x14ac:dyDescent="0.2">
      <c r="A20" s="485" t="s">
        <v>303</v>
      </c>
      <c r="B20" s="486"/>
      <c r="C20" s="486"/>
      <c r="D20" s="486"/>
      <c r="E20" s="486"/>
      <c r="F20" s="486"/>
      <c r="G20" s="486"/>
      <c r="H20" s="486"/>
      <c r="I20" s="486"/>
      <c r="J20" s="486"/>
      <c r="K20" s="486"/>
      <c r="L20" s="486"/>
      <c r="M20" s="486"/>
    </row>
    <row r="21" spans="1:13" x14ac:dyDescent="0.2">
      <c r="A21" s="545" t="s">
        <v>304</v>
      </c>
      <c r="B21" s="395">
        <v>88.324545454545472</v>
      </c>
      <c r="C21" s="395">
        <v>96.244285714285724</v>
      </c>
      <c r="D21" s="395">
        <v>92.871818181818185</v>
      </c>
      <c r="E21" s="395">
        <v>86.011818181818185</v>
      </c>
      <c r="F21" s="395">
        <v>80.043157894736851</v>
      </c>
      <c r="G21" s="395">
        <v>82.748636363636379</v>
      </c>
      <c r="H21" s="395">
        <v>86.61238095238096</v>
      </c>
      <c r="I21" s="395">
        <v>88.098499999999987</v>
      </c>
      <c r="J21" s="395">
        <v>91.625238095238089</v>
      </c>
      <c r="K21" s="395">
        <v>83.364285714285714</v>
      </c>
      <c r="L21" s="395">
        <v>83.505499999999984</v>
      </c>
      <c r="M21" s="395">
        <v>87.940434782608691</v>
      </c>
    </row>
    <row r="22" spans="1:13" x14ac:dyDescent="0.2">
      <c r="A22" s="545" t="s">
        <v>305</v>
      </c>
      <c r="B22" s="398">
        <v>86.909999999999982</v>
      </c>
      <c r="C22" s="398">
        <v>94.761428571428581</v>
      </c>
      <c r="D22" s="398">
        <v>92.398181818181783</v>
      </c>
      <c r="E22" s="398">
        <v>85.12318181818182</v>
      </c>
      <c r="F22" s="398">
        <v>78.660526315789468</v>
      </c>
      <c r="G22" s="398">
        <v>81.166818181818172</v>
      </c>
      <c r="H22" s="398">
        <v>85.502380952380946</v>
      </c>
      <c r="I22" s="398">
        <v>86.37299999999999</v>
      </c>
      <c r="J22" s="398">
        <v>90.544285714285721</v>
      </c>
      <c r="K22" s="398">
        <v>81.105238095238093</v>
      </c>
      <c r="L22" s="398">
        <v>82.039999999999992</v>
      </c>
      <c r="M22" s="398">
        <v>86.25826086956522</v>
      </c>
    </row>
    <row r="23" spans="1:13" x14ac:dyDescent="0.2">
      <c r="A23" s="546" t="s">
        <v>306</v>
      </c>
      <c r="B23" s="447">
        <v>86.89727272727275</v>
      </c>
      <c r="C23" s="447">
        <v>94.79095238095239</v>
      </c>
      <c r="D23" s="447">
        <v>92.962727272727278</v>
      </c>
      <c r="E23" s="447">
        <v>85.745909090909109</v>
      </c>
      <c r="F23" s="447">
        <v>80.466842105263154</v>
      </c>
      <c r="G23" s="447">
        <v>82.721363636363634</v>
      </c>
      <c r="H23" s="447">
        <v>85.921904761904756</v>
      </c>
      <c r="I23" s="447">
        <v>86.356999999999985</v>
      </c>
      <c r="J23" s="447">
        <v>90.782857142857139</v>
      </c>
      <c r="K23" s="447">
        <v>82.89761904761906</v>
      </c>
      <c r="L23" s="447">
        <v>83.482999999999976</v>
      </c>
      <c r="M23" s="447">
        <v>86.631739130434795</v>
      </c>
    </row>
    <row r="24" spans="1:13" s="613" customFormat="1" x14ac:dyDescent="0.2">
      <c r="A24" s="547" t="s">
        <v>307</v>
      </c>
      <c r="B24" s="548">
        <v>87.323913043478257</v>
      </c>
      <c r="C24" s="548">
        <v>94.548571428571421</v>
      </c>
      <c r="D24" s="548">
        <v>91.770909090909072</v>
      </c>
      <c r="E24" s="548">
        <v>84.922727272727286</v>
      </c>
      <c r="F24" s="548">
        <v>79.281428571428549</v>
      </c>
      <c r="G24" s="548">
        <v>79.973043478260863</v>
      </c>
      <c r="H24" s="548">
        <v>81.22904761904762</v>
      </c>
      <c r="I24" s="548">
        <v>84.211428571428584</v>
      </c>
      <c r="J24" s="548">
        <v>89.119090909090914</v>
      </c>
      <c r="K24" s="548">
        <v>83.595217391304345</v>
      </c>
      <c r="L24" s="548">
        <v>83.253</v>
      </c>
      <c r="M24" s="548">
        <v>84.426086956521758</v>
      </c>
    </row>
    <row r="25" spans="1:13" x14ac:dyDescent="0.2">
      <c r="A25" s="543"/>
      <c r="M25" s="161" t="s">
        <v>290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89"/>
    </row>
    <row r="2" spans="1:14" ht="14.1" customHeight="1" x14ac:dyDescent="0.2">
      <c r="A2" s="158"/>
      <c r="B2" s="158"/>
      <c r="N2" s="161" t="s">
        <v>308</v>
      </c>
    </row>
    <row r="3" spans="1:14" ht="14.1" customHeight="1" x14ac:dyDescent="0.2">
      <c r="A3" s="552"/>
      <c r="B3" s="552"/>
      <c r="C3" s="145">
        <v>2023</v>
      </c>
      <c r="D3" s="145" t="s">
        <v>505</v>
      </c>
      <c r="E3" s="145" t="s">
        <v>505</v>
      </c>
      <c r="F3" s="145" t="s">
        <v>505</v>
      </c>
      <c r="G3" s="145" t="s">
        <v>505</v>
      </c>
      <c r="H3" s="145">
        <v>2024</v>
      </c>
      <c r="I3" s="145" t="s">
        <v>505</v>
      </c>
      <c r="J3" s="145" t="s">
        <v>505</v>
      </c>
      <c r="K3" s="145" t="s">
        <v>505</v>
      </c>
      <c r="L3" s="145" t="s">
        <v>505</v>
      </c>
      <c r="M3" s="145" t="s">
        <v>505</v>
      </c>
      <c r="N3" s="145" t="s">
        <v>505</v>
      </c>
    </row>
    <row r="4" spans="1:14" ht="14.1" customHeight="1" x14ac:dyDescent="0.2">
      <c r="C4" s="537">
        <v>45139</v>
      </c>
      <c r="D4" s="537">
        <v>45170</v>
      </c>
      <c r="E4" s="537">
        <v>45200</v>
      </c>
      <c r="F4" s="537">
        <v>45231</v>
      </c>
      <c r="G4" s="537">
        <v>45261</v>
      </c>
      <c r="H4" s="537">
        <v>45292</v>
      </c>
      <c r="I4" s="537">
        <v>45323</v>
      </c>
      <c r="J4" s="537">
        <v>45352</v>
      </c>
      <c r="K4" s="537">
        <v>45383</v>
      </c>
      <c r="L4" s="537">
        <v>45413</v>
      </c>
      <c r="M4" s="537">
        <v>45444</v>
      </c>
      <c r="N4" s="537">
        <v>45474</v>
      </c>
    </row>
    <row r="5" spans="1:14" ht="14.1" customHeight="1" x14ac:dyDescent="0.2">
      <c r="A5" s="812" t="s">
        <v>481</v>
      </c>
      <c r="B5" s="553" t="s">
        <v>309</v>
      </c>
      <c r="C5" s="549">
        <v>947.06521739130437</v>
      </c>
      <c r="D5" s="549">
        <v>932.91666666666663</v>
      </c>
      <c r="E5" s="549">
        <v>800.9204545454545</v>
      </c>
      <c r="F5" s="549">
        <v>781.04590909090916</v>
      </c>
      <c r="G5" s="549">
        <v>745.58333333333337</v>
      </c>
      <c r="H5" s="549">
        <v>768.41869565217382</v>
      </c>
      <c r="I5" s="549">
        <v>832.95238095238096</v>
      </c>
      <c r="J5" s="549">
        <v>884.33952380952383</v>
      </c>
      <c r="K5" s="549">
        <v>930.96045454545458</v>
      </c>
      <c r="L5" s="549">
        <v>854.50565217391295</v>
      </c>
      <c r="M5" s="549">
        <v>814.125</v>
      </c>
      <c r="N5" s="549">
        <v>829.195652173913</v>
      </c>
    </row>
    <row r="6" spans="1:14" ht="14.1" customHeight="1" x14ac:dyDescent="0.2">
      <c r="A6" s="813"/>
      <c r="B6" s="554" t="s">
        <v>310</v>
      </c>
      <c r="C6" s="550">
        <v>982.94318181818187</v>
      </c>
      <c r="D6" s="550">
        <v>967.79761904761904</v>
      </c>
      <c r="E6" s="550">
        <v>839.05681818181813</v>
      </c>
      <c r="F6" s="550">
        <v>810.43181818181813</v>
      </c>
      <c r="G6" s="550">
        <v>758.86842105263156</v>
      </c>
      <c r="H6" s="550">
        <v>790.72727272727275</v>
      </c>
      <c r="I6" s="550">
        <v>825.42857142857144</v>
      </c>
      <c r="J6" s="550">
        <v>864.75</v>
      </c>
      <c r="K6" s="550">
        <v>940.51190476190482</v>
      </c>
      <c r="L6" s="550">
        <v>851.20238095238096</v>
      </c>
      <c r="M6" s="550">
        <v>811.0625</v>
      </c>
      <c r="N6" s="550">
        <v>822.79347826086962</v>
      </c>
    </row>
    <row r="7" spans="1:14" ht="14.1" customHeight="1" x14ac:dyDescent="0.2">
      <c r="A7" s="812" t="s">
        <v>513</v>
      </c>
      <c r="B7" s="553" t="s">
        <v>309</v>
      </c>
      <c r="C7" s="551">
        <v>956.06818181818187</v>
      </c>
      <c r="D7" s="551">
        <v>1000.1428571428571</v>
      </c>
      <c r="E7" s="551">
        <v>938.5454545454545</v>
      </c>
      <c r="F7" s="551">
        <v>872.75</v>
      </c>
      <c r="G7" s="551">
        <v>809.92105263157896</v>
      </c>
      <c r="H7" s="551">
        <v>858.76136363636363</v>
      </c>
      <c r="I7" s="551">
        <v>861.15476190476193</v>
      </c>
      <c r="J7" s="551">
        <v>823.73749999999995</v>
      </c>
      <c r="K7" s="551">
        <v>815.96428571428567</v>
      </c>
      <c r="L7" s="551">
        <v>773.25</v>
      </c>
      <c r="M7" s="551">
        <v>789.11249999999995</v>
      </c>
      <c r="N7" s="551">
        <v>794.43478260869563</v>
      </c>
    </row>
    <row r="8" spans="1:14" ht="14.1" customHeight="1" x14ac:dyDescent="0.2">
      <c r="A8" s="813"/>
      <c r="B8" s="554" t="s">
        <v>310</v>
      </c>
      <c r="C8" s="550">
        <v>972.63636363636363</v>
      </c>
      <c r="D8" s="550">
        <v>1020.9404761904761</v>
      </c>
      <c r="E8" s="550">
        <v>954.125</v>
      </c>
      <c r="F8" s="550">
        <v>901</v>
      </c>
      <c r="G8" s="550">
        <v>831.40789473684208</v>
      </c>
      <c r="H8" s="550">
        <v>872.2045454545455</v>
      </c>
      <c r="I8" s="550">
        <v>888.86904761904759</v>
      </c>
      <c r="J8" s="550">
        <v>850.8</v>
      </c>
      <c r="K8" s="550">
        <v>843.96428571428567</v>
      </c>
      <c r="L8" s="550">
        <v>786.10714285714289</v>
      </c>
      <c r="M8" s="550">
        <v>798.875</v>
      </c>
      <c r="N8" s="550">
        <v>803.77173913043475</v>
      </c>
    </row>
    <row r="9" spans="1:14" ht="14.1" customHeight="1" x14ac:dyDescent="0.2">
      <c r="A9" s="812" t="s">
        <v>482</v>
      </c>
      <c r="B9" s="553" t="s">
        <v>309</v>
      </c>
      <c r="C9" s="549">
        <v>901.68478260869563</v>
      </c>
      <c r="D9" s="549">
        <v>965.20238095238096</v>
      </c>
      <c r="E9" s="549">
        <v>894.18181818181813</v>
      </c>
      <c r="F9" s="549">
        <v>820.90909090909088</v>
      </c>
      <c r="G9" s="549">
        <v>761.91666666666663</v>
      </c>
      <c r="H9" s="549">
        <v>794.89130434782612</v>
      </c>
      <c r="I9" s="549">
        <v>850.92857142857144</v>
      </c>
      <c r="J9" s="549">
        <v>816.27380952380952</v>
      </c>
      <c r="K9" s="549">
        <v>799.60227272727275</v>
      </c>
      <c r="L9" s="549">
        <v>739.45652173913038</v>
      </c>
      <c r="M9" s="549">
        <v>761.47500000000002</v>
      </c>
      <c r="N9" s="549">
        <v>766.21739130434787</v>
      </c>
    </row>
    <row r="10" spans="1:14" ht="14.1" customHeight="1" x14ac:dyDescent="0.2">
      <c r="A10" s="813"/>
      <c r="B10" s="554" t="s">
        <v>310</v>
      </c>
      <c r="C10" s="550">
        <v>916.27272727272725</v>
      </c>
      <c r="D10" s="550">
        <v>981.42857142857144</v>
      </c>
      <c r="E10" s="550">
        <v>913.98863636363637</v>
      </c>
      <c r="F10" s="550">
        <v>864.09090909090912</v>
      </c>
      <c r="G10" s="550">
        <v>795.96052631578948</v>
      </c>
      <c r="H10" s="550">
        <v>815.77272727272725</v>
      </c>
      <c r="I10" s="550">
        <v>877</v>
      </c>
      <c r="J10" s="550">
        <v>848.0625</v>
      </c>
      <c r="K10" s="550">
        <v>826.72619047619048</v>
      </c>
      <c r="L10" s="550">
        <v>766.47619047619048</v>
      </c>
      <c r="M10" s="550">
        <v>772.55649999999991</v>
      </c>
      <c r="N10" s="550">
        <v>777.54347826086962</v>
      </c>
    </row>
    <row r="11" spans="1:14" ht="14.1" customHeight="1" x14ac:dyDescent="0.2">
      <c r="A11" s="810" t="s">
        <v>311</v>
      </c>
      <c r="B11" s="553" t="s">
        <v>309</v>
      </c>
      <c r="C11" s="549">
        <v>553.48913043478262</v>
      </c>
      <c r="D11" s="549">
        <v>569.28571428571433</v>
      </c>
      <c r="E11" s="549">
        <v>528.03409090909088</v>
      </c>
      <c r="F11" s="549">
        <v>495.35227272727275</v>
      </c>
      <c r="G11" s="549">
        <v>474.07142857142856</v>
      </c>
      <c r="H11" s="549">
        <v>478.57608695652175</v>
      </c>
      <c r="I11" s="549">
        <v>478.01190476190476</v>
      </c>
      <c r="J11" s="549">
        <v>519.79761904761904</v>
      </c>
      <c r="K11" s="549">
        <v>515.44909090909084</v>
      </c>
      <c r="L11" s="549">
        <v>466.58695652173913</v>
      </c>
      <c r="M11" s="549">
        <v>494.67500000000001</v>
      </c>
      <c r="N11" s="549">
        <v>509.42391304347825</v>
      </c>
    </row>
    <row r="12" spans="1:14" ht="14.1" customHeight="1" x14ac:dyDescent="0.2">
      <c r="A12" s="811"/>
      <c r="B12" s="554" t="s">
        <v>310</v>
      </c>
      <c r="C12" s="550">
        <v>537.93181818181813</v>
      </c>
      <c r="D12" s="550">
        <v>557.83333333333337</v>
      </c>
      <c r="E12" s="550">
        <v>512.89772727272725</v>
      </c>
      <c r="F12" s="550">
        <v>475.61363636363637</v>
      </c>
      <c r="G12" s="550">
        <v>450.25</v>
      </c>
      <c r="H12" s="550">
        <v>462.39772727272725</v>
      </c>
      <c r="I12" s="550">
        <v>463.60714285714283</v>
      </c>
      <c r="J12" s="550">
        <v>498.16250000000002</v>
      </c>
      <c r="K12" s="550">
        <v>506.65476190476193</v>
      </c>
      <c r="L12" s="550">
        <v>472.57142857142856</v>
      </c>
      <c r="M12" s="550">
        <v>474.48750000000001</v>
      </c>
      <c r="N12" s="550">
        <v>487.63043478260869</v>
      </c>
    </row>
    <row r="13" spans="1:14" ht="14.1" customHeight="1" x14ac:dyDescent="0.2">
      <c r="B13" s="543"/>
      <c r="N13" s="161" t="s">
        <v>290</v>
      </c>
    </row>
    <row r="14" spans="1:14" ht="14.1" customHeight="1" x14ac:dyDescent="0.2">
      <c r="A14" s="543"/>
    </row>
    <row r="15" spans="1:14" ht="14.1" customHeight="1" x14ac:dyDescent="0.2">
      <c r="A15" s="543"/>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312</v>
      </c>
      <c r="B1" s="53"/>
      <c r="C1" s="53"/>
      <c r="D1" s="6"/>
      <c r="E1" s="6"/>
      <c r="F1" s="6"/>
      <c r="G1" s="6"/>
      <c r="H1" s="3"/>
    </row>
    <row r="2" spans="1:8" x14ac:dyDescent="0.2">
      <c r="A2" s="54"/>
      <c r="B2" s="54"/>
      <c r="C2" s="54"/>
      <c r="D2" s="65"/>
      <c r="E2" s="65"/>
      <c r="F2" s="65"/>
      <c r="G2" s="108"/>
      <c r="H2" s="55" t="s">
        <v>463</v>
      </c>
    </row>
    <row r="3" spans="1:8" x14ac:dyDescent="0.2">
      <c r="A3" s="56"/>
      <c r="B3" s="782">
        <f>INDICE!A3</f>
        <v>45474</v>
      </c>
      <c r="C3" s="780">
        <v>41671</v>
      </c>
      <c r="D3" s="780" t="s">
        <v>115</v>
      </c>
      <c r="E3" s="780"/>
      <c r="F3" s="780" t="s">
        <v>116</v>
      </c>
      <c r="G3" s="780"/>
      <c r="H3" s="780"/>
    </row>
    <row r="4" spans="1:8" ht="25.5" x14ac:dyDescent="0.2">
      <c r="A4" s="66"/>
      <c r="B4" s="184" t="s">
        <v>54</v>
      </c>
      <c r="C4" s="185" t="s">
        <v>445</v>
      </c>
      <c r="D4" s="184" t="s">
        <v>54</v>
      </c>
      <c r="E4" s="185" t="s">
        <v>445</v>
      </c>
      <c r="F4" s="184" t="s">
        <v>54</v>
      </c>
      <c r="G4" s="186" t="s">
        <v>445</v>
      </c>
      <c r="H4" s="185" t="s">
        <v>106</v>
      </c>
    </row>
    <row r="5" spans="1:8" x14ac:dyDescent="0.2">
      <c r="A5" s="3" t="s">
        <v>313</v>
      </c>
      <c r="B5" s="301">
        <v>16281.029</v>
      </c>
      <c r="C5" s="72">
        <v>9.0958402669811207</v>
      </c>
      <c r="D5" s="71">
        <v>135045.576</v>
      </c>
      <c r="E5" s="330">
        <v>2.1211333643833088</v>
      </c>
      <c r="F5" s="71">
        <v>220025.946</v>
      </c>
      <c r="G5" s="330">
        <v>7.8957762617680674</v>
      </c>
      <c r="H5" s="304">
        <v>71.326907467648255</v>
      </c>
    </row>
    <row r="6" spans="1:8" x14ac:dyDescent="0.2">
      <c r="A6" s="3" t="s">
        <v>314</v>
      </c>
      <c r="B6" s="302">
        <v>6582.835</v>
      </c>
      <c r="C6" s="187">
        <v>-37.664123454454327</v>
      </c>
      <c r="D6" s="58">
        <v>36436.271999999997</v>
      </c>
      <c r="E6" s="59">
        <v>-33.257785774881377</v>
      </c>
      <c r="F6" s="58">
        <v>78413.805999999997</v>
      </c>
      <c r="G6" s="59">
        <v>-34.295755066597962</v>
      </c>
      <c r="H6" s="305">
        <v>25.41979428529816</v>
      </c>
    </row>
    <row r="7" spans="1:8" x14ac:dyDescent="0.2">
      <c r="A7" s="3" t="s">
        <v>315</v>
      </c>
      <c r="B7" s="341">
        <v>938.19600000000003</v>
      </c>
      <c r="C7" s="187">
        <v>21.963857880690188</v>
      </c>
      <c r="D7" s="95">
        <v>6026.5050000000001</v>
      </c>
      <c r="E7" s="73">
        <v>10.660571358060146</v>
      </c>
      <c r="F7" s="95">
        <v>10035.624</v>
      </c>
      <c r="G7" s="187">
        <v>12.579629570423521</v>
      </c>
      <c r="H7" s="442">
        <v>3.2532982470535994</v>
      </c>
    </row>
    <row r="8" spans="1:8" x14ac:dyDescent="0.2">
      <c r="A8" s="210" t="s">
        <v>186</v>
      </c>
      <c r="B8" s="211">
        <v>23802.06</v>
      </c>
      <c r="C8" s="212">
        <v>-9.3362272126997521</v>
      </c>
      <c r="D8" s="211">
        <v>177508.353</v>
      </c>
      <c r="E8" s="212">
        <v>-7.6819099440455441</v>
      </c>
      <c r="F8" s="211">
        <v>308475.37599999999</v>
      </c>
      <c r="G8" s="212">
        <v>-7.1367375050762405</v>
      </c>
      <c r="H8" s="213">
        <v>100</v>
      </c>
    </row>
    <row r="9" spans="1:8" x14ac:dyDescent="0.2">
      <c r="A9" s="214" t="s">
        <v>588</v>
      </c>
      <c r="B9" s="303">
        <v>5247.1840000000002</v>
      </c>
      <c r="C9" s="75">
        <v>2.3373523113349224</v>
      </c>
      <c r="D9" s="74">
        <v>34695.480000000003</v>
      </c>
      <c r="E9" s="75">
        <v>-10.310337449487736</v>
      </c>
      <c r="F9" s="74">
        <v>58114.127999999997</v>
      </c>
      <c r="G9" s="189">
        <v>2.0425389709490727</v>
      </c>
      <c r="H9" s="499">
        <v>18.839146499654479</v>
      </c>
    </row>
    <row r="10" spans="1:8" x14ac:dyDescent="0.2">
      <c r="A10" s="3"/>
      <c r="B10" s="3"/>
      <c r="C10" s="3"/>
      <c r="D10" s="3"/>
      <c r="E10" s="3"/>
      <c r="F10" s="3"/>
      <c r="G10" s="108"/>
      <c r="H10" s="55" t="s">
        <v>220</v>
      </c>
    </row>
    <row r="11" spans="1:8" x14ac:dyDescent="0.2">
      <c r="A11" s="80" t="s">
        <v>566</v>
      </c>
      <c r="B11" s="80"/>
      <c r="C11" s="199"/>
      <c r="D11" s="199"/>
      <c r="E11" s="199"/>
      <c r="F11" s="80"/>
      <c r="G11" s="80"/>
      <c r="H11" s="80"/>
    </row>
    <row r="12" spans="1:8" x14ac:dyDescent="0.2">
      <c r="A12" s="80" t="s">
        <v>501</v>
      </c>
      <c r="B12" s="108"/>
      <c r="C12" s="108"/>
      <c r="D12" s="108"/>
      <c r="E12" s="108"/>
      <c r="F12" s="108"/>
      <c r="G12" s="108"/>
      <c r="H12" s="108"/>
    </row>
    <row r="13" spans="1:8" x14ac:dyDescent="0.2">
      <c r="A13" s="429" t="s">
        <v>528</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77" priority="7" operator="equal">
      <formula>0</formula>
    </cfRule>
    <cfRule type="cellIs" dxfId="76" priority="8" operator="between">
      <formula>-0.5</formula>
      <formula>0.5</formula>
    </cfRule>
  </conditionalFormatting>
  <conditionalFormatting sqref="E7">
    <cfRule type="cellIs" dxfId="75" priority="1" operator="between">
      <formula>-0.5</formula>
      <formula>0.5</formula>
    </cfRule>
    <cfRule type="cellIs" dxfId="74" priority="2" operator="between">
      <formula>0</formula>
      <formula>0.49</formula>
    </cfRule>
  </conditionalFormatting>
  <conditionalFormatting sqref="G5">
    <cfRule type="cellIs" dxfId="73" priority="5" operator="equal">
      <formula>0</formula>
    </cfRule>
    <cfRule type="cellIs" dxfId="72"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617</v>
      </c>
      <c r="B1" s="53"/>
      <c r="C1" s="53"/>
      <c r="D1" s="6"/>
      <c r="E1" s="6"/>
      <c r="F1" s="6"/>
      <c r="G1" s="6"/>
      <c r="H1" s="3"/>
    </row>
    <row r="2" spans="1:8" x14ac:dyDescent="0.2">
      <c r="A2" s="54"/>
      <c r="B2" s="54"/>
      <c r="C2" s="54"/>
      <c r="D2" s="65"/>
      <c r="E2" s="65"/>
      <c r="F2" s="65"/>
      <c r="G2" s="108"/>
      <c r="H2" s="55" t="s">
        <v>463</v>
      </c>
    </row>
    <row r="3" spans="1:8" ht="14.1" customHeight="1" x14ac:dyDescent="0.2">
      <c r="A3" s="56"/>
      <c r="B3" s="782">
        <f>INDICE!A3</f>
        <v>45474</v>
      </c>
      <c r="C3" s="782">
        <v>41671</v>
      </c>
      <c r="D3" s="780" t="s">
        <v>115</v>
      </c>
      <c r="E3" s="780"/>
      <c r="F3" s="780" t="s">
        <v>116</v>
      </c>
      <c r="G3" s="780"/>
      <c r="H3" s="183"/>
    </row>
    <row r="4" spans="1:8" ht="25.5" x14ac:dyDescent="0.2">
      <c r="A4" s="66"/>
      <c r="B4" s="184" t="s">
        <v>54</v>
      </c>
      <c r="C4" s="185" t="s">
        <v>445</v>
      </c>
      <c r="D4" s="184" t="s">
        <v>54</v>
      </c>
      <c r="E4" s="185" t="s">
        <v>445</v>
      </c>
      <c r="F4" s="184" t="s">
        <v>54</v>
      </c>
      <c r="G4" s="186" t="s">
        <v>445</v>
      </c>
      <c r="H4" s="185" t="s">
        <v>106</v>
      </c>
    </row>
    <row r="5" spans="1:8" x14ac:dyDescent="0.2">
      <c r="A5" s="3" t="s">
        <v>619</v>
      </c>
      <c r="B5" s="301">
        <v>12145.263999999999</v>
      </c>
      <c r="C5" s="72">
        <v>-19.887035589897291</v>
      </c>
      <c r="D5" s="71">
        <v>73930.323000000004</v>
      </c>
      <c r="E5" s="72">
        <v>-15.938135968771739</v>
      </c>
      <c r="F5" s="71">
        <v>140617.514</v>
      </c>
      <c r="G5" s="59">
        <v>-14.737469377298273</v>
      </c>
      <c r="H5" s="304">
        <v>45.584680314969447</v>
      </c>
    </row>
    <row r="6" spans="1:8" x14ac:dyDescent="0.2">
      <c r="A6" s="3" t="s">
        <v>618</v>
      </c>
      <c r="B6" s="302">
        <v>8264.0419999999995</v>
      </c>
      <c r="C6" s="187">
        <v>-0.13303845498958256</v>
      </c>
      <c r="D6" s="58">
        <v>57694.925000000003</v>
      </c>
      <c r="E6" s="59">
        <v>-5.0483361293599653</v>
      </c>
      <c r="F6" s="58">
        <v>96491.334000000003</v>
      </c>
      <c r="G6" s="59">
        <v>1.0010817925682507</v>
      </c>
      <c r="H6" s="305">
        <v>31.280076630816716</v>
      </c>
    </row>
    <row r="7" spans="1:8" x14ac:dyDescent="0.2">
      <c r="A7" s="3" t="s">
        <v>620</v>
      </c>
      <c r="B7" s="341">
        <v>2454.558</v>
      </c>
      <c r="C7" s="187">
        <v>19.813730538965999</v>
      </c>
      <c r="D7" s="95">
        <v>39856.6</v>
      </c>
      <c r="E7" s="187">
        <v>4.546876013982672</v>
      </c>
      <c r="F7" s="95">
        <v>61330.904000000002</v>
      </c>
      <c r="G7" s="187">
        <v>-2.3551439293895284</v>
      </c>
      <c r="H7" s="442">
        <v>19.881944807160234</v>
      </c>
    </row>
    <row r="8" spans="1:8" x14ac:dyDescent="0.2">
      <c r="A8" s="684" t="s">
        <v>317</v>
      </c>
      <c r="B8" s="341">
        <v>938.19600000000003</v>
      </c>
      <c r="C8" s="187">
        <v>21.963857880690188</v>
      </c>
      <c r="D8" s="95">
        <v>6026.5050000000001</v>
      </c>
      <c r="E8" s="73">
        <v>10.660571358060146</v>
      </c>
      <c r="F8" s="95">
        <v>10035.624</v>
      </c>
      <c r="G8" s="187">
        <v>12.579629570423521</v>
      </c>
      <c r="H8" s="442">
        <v>3.2532982470535994</v>
      </c>
    </row>
    <row r="9" spans="1:8" x14ac:dyDescent="0.2">
      <c r="A9" s="210" t="s">
        <v>186</v>
      </c>
      <c r="B9" s="211">
        <v>23802.06</v>
      </c>
      <c r="C9" s="212">
        <v>-9.3362272126997521</v>
      </c>
      <c r="D9" s="211">
        <v>177508.353</v>
      </c>
      <c r="E9" s="212">
        <v>-7.6819099440455441</v>
      </c>
      <c r="F9" s="211">
        <v>308475.37599999999</v>
      </c>
      <c r="G9" s="212">
        <v>-7.1367375050762405</v>
      </c>
      <c r="H9" s="213">
        <v>100</v>
      </c>
    </row>
    <row r="10" spans="1:8" x14ac:dyDescent="0.2">
      <c r="A10" s="80"/>
      <c r="B10" s="3"/>
      <c r="C10" s="3"/>
      <c r="D10" s="3"/>
      <c r="E10" s="3"/>
      <c r="F10" s="3"/>
      <c r="G10" s="108"/>
      <c r="H10" s="55" t="s">
        <v>220</v>
      </c>
    </row>
    <row r="11" spans="1:8" x14ac:dyDescent="0.2">
      <c r="A11" s="80" t="s">
        <v>566</v>
      </c>
      <c r="B11" s="80"/>
      <c r="C11" s="199"/>
      <c r="D11" s="199"/>
      <c r="E11" s="199"/>
      <c r="F11" s="80"/>
      <c r="G11" s="80"/>
      <c r="H11" s="80"/>
    </row>
    <row r="12" spans="1:8" x14ac:dyDescent="0.2">
      <c r="A12" s="80" t="s">
        <v>483</v>
      </c>
      <c r="B12" s="108"/>
      <c r="C12" s="108"/>
      <c r="D12" s="108"/>
      <c r="E12" s="108"/>
      <c r="F12" s="108"/>
      <c r="G12" s="108"/>
      <c r="H12" s="108"/>
    </row>
    <row r="13" spans="1:8" x14ac:dyDescent="0.2">
      <c r="A13" s="429" t="s">
        <v>528</v>
      </c>
      <c r="B13" s="1"/>
      <c r="C13" s="1"/>
      <c r="D13" s="1"/>
      <c r="E13" s="1"/>
      <c r="F13" s="1"/>
      <c r="G13" s="1"/>
      <c r="H13" s="1"/>
    </row>
    <row r="14" spans="1:8" s="1" customFormat="1" x14ac:dyDescent="0.2">
      <c r="A14" s="814" t="s">
        <v>621</v>
      </c>
      <c r="B14" s="814"/>
      <c r="C14" s="814"/>
      <c r="D14" s="814"/>
      <c r="E14" s="814"/>
      <c r="F14" s="814"/>
      <c r="G14" s="814"/>
      <c r="H14" s="814"/>
    </row>
    <row r="15" spans="1:8" s="1" customFormat="1" x14ac:dyDescent="0.2">
      <c r="A15" s="814"/>
      <c r="B15" s="814"/>
      <c r="C15" s="814"/>
      <c r="D15" s="814"/>
      <c r="E15" s="814"/>
      <c r="F15" s="814"/>
      <c r="G15" s="814"/>
      <c r="H15" s="814"/>
    </row>
    <row r="16" spans="1:8" s="1" customFormat="1" x14ac:dyDescent="0.2">
      <c r="A16" s="814"/>
      <c r="B16" s="814"/>
      <c r="C16" s="814"/>
      <c r="D16" s="814"/>
      <c r="E16" s="814"/>
      <c r="F16" s="814"/>
      <c r="G16" s="814"/>
      <c r="H16" s="814"/>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316</v>
      </c>
    </row>
  </sheetData>
  <mergeCells count="4">
    <mergeCell ref="B3:C3"/>
    <mergeCell ref="D3:E3"/>
    <mergeCell ref="F3:G3"/>
    <mergeCell ref="A14:H16"/>
  </mergeCells>
  <conditionalFormatting sqref="E8">
    <cfRule type="cellIs" dxfId="71" priority="1" operator="between">
      <formula>-0.5</formula>
      <formula>0.5</formula>
    </cfRule>
    <cfRule type="cellIs" dxfId="70"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484</v>
      </c>
      <c r="B1" s="158"/>
      <c r="C1" s="158"/>
      <c r="D1" s="158"/>
    </row>
    <row r="2" spans="1:4" x14ac:dyDescent="0.2">
      <c r="A2" s="159"/>
      <c r="B2" s="159"/>
      <c r="C2" s="159"/>
      <c r="D2" s="159"/>
    </row>
    <row r="3" spans="1:4" x14ac:dyDescent="0.2">
      <c r="A3" s="162"/>
      <c r="B3" s="815">
        <v>2022</v>
      </c>
      <c r="C3" s="815">
        <v>2023</v>
      </c>
      <c r="D3" s="815">
        <v>2024</v>
      </c>
    </row>
    <row r="4" spans="1:4" x14ac:dyDescent="0.2">
      <c r="A4" s="631"/>
      <c r="B4" s="816"/>
      <c r="C4" s="816"/>
      <c r="D4" s="816"/>
    </row>
    <row r="5" spans="1:4" x14ac:dyDescent="0.2">
      <c r="A5" s="552" t="s">
        <v>318</v>
      </c>
      <c r="B5" s="740">
        <v>6.3729160089665626</v>
      </c>
      <c r="C5" s="740">
        <v>-7.9794224876977404</v>
      </c>
      <c r="D5" s="740">
        <v>-6.5472095918509527</v>
      </c>
    </row>
    <row r="6" spans="1:4" x14ac:dyDescent="0.2">
      <c r="A6" s="18" t="s">
        <v>127</v>
      </c>
      <c r="B6" s="395">
        <v>9.0901180829252421</v>
      </c>
      <c r="C6" s="395">
        <v>-9.8195645257990787</v>
      </c>
      <c r="D6" s="395">
        <v>-7.871064392785418</v>
      </c>
    </row>
    <row r="7" spans="1:4" x14ac:dyDescent="0.2">
      <c r="A7" s="18" t="s">
        <v>128</v>
      </c>
      <c r="B7" s="395">
        <v>8.6327915721086423</v>
      </c>
      <c r="C7" s="395">
        <v>-11.556615302846646</v>
      </c>
      <c r="D7" s="395">
        <v>-6.7502159986411581</v>
      </c>
    </row>
    <row r="8" spans="1:4" x14ac:dyDescent="0.2">
      <c r="A8" s="18" t="s">
        <v>129</v>
      </c>
      <c r="B8" s="395">
        <v>5.3815207661184941</v>
      </c>
      <c r="C8" s="395">
        <v>-11.18067822555367</v>
      </c>
      <c r="D8" s="395">
        <v>-6.8462989297775376</v>
      </c>
    </row>
    <row r="9" spans="1:4" x14ac:dyDescent="0.2">
      <c r="A9" s="18" t="s">
        <v>130</v>
      </c>
      <c r="B9" s="395">
        <v>4.0671846853547109</v>
      </c>
      <c r="C9" s="395">
        <v>-11.251916932748502</v>
      </c>
      <c r="D9" s="395">
        <v>-7.0814375192938108</v>
      </c>
    </row>
    <row r="10" spans="1:4" x14ac:dyDescent="0.2">
      <c r="A10" s="18" t="s">
        <v>131</v>
      </c>
      <c r="B10" s="395">
        <v>4.2062064380875279</v>
      </c>
      <c r="C10" s="395">
        <v>-12.408945339186833</v>
      </c>
      <c r="D10" s="395">
        <v>-7.7694230786366951</v>
      </c>
    </row>
    <row r="11" spans="1:4" x14ac:dyDescent="0.2">
      <c r="A11" s="18" t="s">
        <v>132</v>
      </c>
      <c r="B11" s="395">
        <v>6.0256729174549006</v>
      </c>
      <c r="C11" s="395">
        <v>-14.404711270586196</v>
      </c>
      <c r="D11" s="395">
        <v>-7.1367375050762405</v>
      </c>
    </row>
    <row r="12" spans="1:4" x14ac:dyDescent="0.2">
      <c r="A12" s="18" t="s">
        <v>133</v>
      </c>
      <c r="B12" s="395">
        <v>6.8029656668311649</v>
      </c>
      <c r="C12" s="395">
        <v>-15.469993645169811</v>
      </c>
      <c r="D12" s="395" t="s">
        <v>505</v>
      </c>
    </row>
    <row r="13" spans="1:4" x14ac:dyDescent="0.2">
      <c r="A13" s="18" t="s">
        <v>134</v>
      </c>
      <c r="B13" s="395">
        <v>6.0372949831414306</v>
      </c>
      <c r="C13" s="395">
        <v>-15.587719518285731</v>
      </c>
      <c r="D13" s="395" t="s">
        <v>505</v>
      </c>
    </row>
    <row r="14" spans="1:4" x14ac:dyDescent="0.2">
      <c r="A14" s="18" t="s">
        <v>135</v>
      </c>
      <c r="B14" s="395">
        <v>5.308077493461087</v>
      </c>
      <c r="C14" s="395">
        <v>-16.17742802985321</v>
      </c>
      <c r="D14" s="395" t="s">
        <v>505</v>
      </c>
    </row>
    <row r="15" spans="1:4" x14ac:dyDescent="0.2">
      <c r="A15" s="18" t="s">
        <v>136</v>
      </c>
      <c r="B15" s="395">
        <v>-0.11214361002840458</v>
      </c>
      <c r="C15" s="395">
        <v>-14.020974589265172</v>
      </c>
      <c r="D15" s="395" t="s">
        <v>505</v>
      </c>
    </row>
    <row r="16" spans="1:4" x14ac:dyDescent="0.2">
      <c r="A16" s="440" t="s">
        <v>137</v>
      </c>
      <c r="B16" s="447">
        <v>-3.7523167791713554</v>
      </c>
      <c r="C16" s="447">
        <v>-11.021858889840802</v>
      </c>
      <c r="D16" s="447" t="s">
        <v>505</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6" t="s">
        <v>678</v>
      </c>
      <c r="C3" s="772" t="s">
        <v>416</v>
      </c>
      <c r="D3" s="776" t="s">
        <v>679</v>
      </c>
      <c r="E3" s="772" t="s">
        <v>416</v>
      </c>
      <c r="F3" s="774" t="s">
        <v>680</v>
      </c>
    </row>
    <row r="4" spans="1:6" x14ac:dyDescent="0.2">
      <c r="A4" s="66"/>
      <c r="B4" s="777"/>
      <c r="C4" s="773"/>
      <c r="D4" s="777"/>
      <c r="E4" s="773"/>
      <c r="F4" s="775"/>
    </row>
    <row r="5" spans="1:6" x14ac:dyDescent="0.2">
      <c r="A5" s="3" t="s">
        <v>107</v>
      </c>
      <c r="B5" s="58">
        <v>1115.8274581541991</v>
      </c>
      <c r="C5" s="59">
        <v>1.2927120373058634</v>
      </c>
      <c r="D5" s="58">
        <v>1288.8952170153816</v>
      </c>
      <c r="E5" s="59">
        <v>1.4964276675108765</v>
      </c>
      <c r="F5" s="59">
        <v>-13.427605019897989</v>
      </c>
    </row>
    <row r="6" spans="1:6" x14ac:dyDescent="0.2">
      <c r="A6" s="3" t="s">
        <v>117</v>
      </c>
      <c r="B6" s="58">
        <v>46335.308134440493</v>
      </c>
      <c r="C6" s="59">
        <v>53.680531107157982</v>
      </c>
      <c r="D6" s="58">
        <v>46575.642378427438</v>
      </c>
      <c r="E6" s="59">
        <v>54.075055106934379</v>
      </c>
      <c r="F6" s="59">
        <v>-0.51600843641452609</v>
      </c>
    </row>
    <row r="7" spans="1:6" x14ac:dyDescent="0.2">
      <c r="A7" s="3" t="s">
        <v>118</v>
      </c>
      <c r="B7" s="58">
        <v>14012.341685522328</v>
      </c>
      <c r="C7" s="59">
        <v>16.23362342927237</v>
      </c>
      <c r="D7" s="58">
        <v>13104.71391501313</v>
      </c>
      <c r="E7" s="59">
        <v>15.214779462562314</v>
      </c>
      <c r="F7" s="59">
        <v>6.9259640187138611</v>
      </c>
    </row>
    <row r="8" spans="1:6" x14ac:dyDescent="0.2">
      <c r="A8" s="3" t="s">
        <v>119</v>
      </c>
      <c r="B8" s="58">
        <v>19068.787618228722</v>
      </c>
      <c r="C8" s="59">
        <v>22.091633532383248</v>
      </c>
      <c r="D8" s="58">
        <v>19292.003439380911</v>
      </c>
      <c r="E8" s="59">
        <v>22.398320148363201</v>
      </c>
      <c r="F8" s="59">
        <v>-1.1570380538940659</v>
      </c>
    </row>
    <row r="9" spans="1:6" x14ac:dyDescent="0.2">
      <c r="A9" s="3" t="s">
        <v>120</v>
      </c>
      <c r="B9" s="58">
        <v>5573.078021975447</v>
      </c>
      <c r="C9" s="59">
        <v>6.456540382838309</v>
      </c>
      <c r="D9" s="58">
        <v>5658.17997458842</v>
      </c>
      <c r="E9" s="59">
        <v>6.5692361566340232</v>
      </c>
      <c r="F9" s="59">
        <v>-1.5040517091215964</v>
      </c>
    </row>
    <row r="10" spans="1:6" x14ac:dyDescent="0.2">
      <c r="A10" s="3" t="s">
        <v>112</v>
      </c>
      <c r="B10" s="58">
        <v>211.44117225566063</v>
      </c>
      <c r="C10" s="73">
        <v>0.24495951104223723</v>
      </c>
      <c r="D10" s="58">
        <v>212.03972007260916</v>
      </c>
      <c r="E10" s="59">
        <v>0.24618145799522123</v>
      </c>
      <c r="F10" s="59">
        <v>-0.28228098808259267</v>
      </c>
    </row>
    <row r="11" spans="1:6" x14ac:dyDescent="0.2">
      <c r="A11" s="60" t="s">
        <v>114</v>
      </c>
      <c r="B11" s="61">
        <v>86316.784090576839</v>
      </c>
      <c r="C11" s="62">
        <v>100</v>
      </c>
      <c r="D11" s="61">
        <v>86131.474644497881</v>
      </c>
      <c r="E11" s="62">
        <v>100</v>
      </c>
      <c r="F11" s="62">
        <v>0.2151471884625345</v>
      </c>
    </row>
    <row r="12" spans="1:6" x14ac:dyDescent="0.2">
      <c r="A12" s="702" t="s">
        <v>646</v>
      </c>
      <c r="B12" s="3"/>
      <c r="C12" s="3"/>
      <c r="D12" s="3"/>
      <c r="E12" s="3"/>
      <c r="F12" s="55" t="s">
        <v>565</v>
      </c>
    </row>
    <row r="13" spans="1:6" x14ac:dyDescent="0.2">
      <c r="A13" s="429" t="s">
        <v>600</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5" customWidth="1"/>
    <col min="2" max="12" width="11" style="535"/>
    <col min="13" max="45" width="11" style="18"/>
    <col min="46" max="16384" width="11" style="535"/>
  </cols>
  <sheetData>
    <row r="1" spans="1:12" x14ac:dyDescent="0.2">
      <c r="A1" s="817" t="s">
        <v>622</v>
      </c>
      <c r="B1" s="817"/>
      <c r="C1" s="817"/>
      <c r="D1" s="817"/>
      <c r="E1" s="817"/>
      <c r="F1" s="817"/>
      <c r="G1" s="18"/>
      <c r="H1" s="18"/>
      <c r="I1" s="18"/>
      <c r="J1" s="18"/>
      <c r="K1" s="18"/>
      <c r="L1" s="18"/>
    </row>
    <row r="2" spans="1:12" x14ac:dyDescent="0.2">
      <c r="A2" s="818"/>
      <c r="B2" s="818"/>
      <c r="C2" s="818"/>
      <c r="D2" s="818"/>
      <c r="E2" s="818"/>
      <c r="F2" s="818"/>
      <c r="G2" s="18"/>
      <c r="H2" s="18"/>
      <c r="I2" s="18"/>
      <c r="J2" s="18"/>
      <c r="K2" s="564"/>
      <c r="L2" s="55" t="s">
        <v>463</v>
      </c>
    </row>
    <row r="3" spans="1:12" x14ac:dyDescent="0.2">
      <c r="A3" s="565"/>
      <c r="B3" s="819">
        <f>INDICE!A3</f>
        <v>45474</v>
      </c>
      <c r="C3" s="820">
        <v>41671</v>
      </c>
      <c r="D3" s="820">
        <v>41671</v>
      </c>
      <c r="E3" s="820">
        <v>41671</v>
      </c>
      <c r="F3" s="821">
        <v>41671</v>
      </c>
      <c r="G3" s="822" t="s">
        <v>116</v>
      </c>
      <c r="H3" s="820"/>
      <c r="I3" s="820"/>
      <c r="J3" s="820"/>
      <c r="K3" s="820"/>
      <c r="L3" s="823" t="s">
        <v>106</v>
      </c>
    </row>
    <row r="4" spans="1:12" ht="38.25" x14ac:dyDescent="0.2">
      <c r="A4" s="541"/>
      <c r="B4" s="685" t="s">
        <v>619</v>
      </c>
      <c r="C4" s="685" t="s">
        <v>618</v>
      </c>
      <c r="D4" s="685" t="s">
        <v>620</v>
      </c>
      <c r="E4" s="685" t="s">
        <v>317</v>
      </c>
      <c r="F4" s="217" t="s">
        <v>186</v>
      </c>
      <c r="G4" s="685" t="s">
        <v>619</v>
      </c>
      <c r="H4" s="685" t="s">
        <v>618</v>
      </c>
      <c r="I4" s="685" t="s">
        <v>620</v>
      </c>
      <c r="J4" s="685" t="s">
        <v>317</v>
      </c>
      <c r="K4" s="218" t="s">
        <v>186</v>
      </c>
      <c r="L4" s="824"/>
    </row>
    <row r="5" spans="1:12" x14ac:dyDescent="0.2">
      <c r="A5" s="538" t="s">
        <v>153</v>
      </c>
      <c r="B5" s="432">
        <v>2726.8449999999998</v>
      </c>
      <c r="C5" s="432">
        <v>731.02499999999998</v>
      </c>
      <c r="D5" s="432">
        <v>124.004</v>
      </c>
      <c r="E5" s="432">
        <v>204.84100000000001</v>
      </c>
      <c r="F5" s="566">
        <v>3786.7149999999997</v>
      </c>
      <c r="G5" s="432">
        <v>33721.743000000002</v>
      </c>
      <c r="H5" s="432">
        <v>7673.1840000000002</v>
      </c>
      <c r="I5" s="432">
        <v>2574.931</v>
      </c>
      <c r="J5" s="432">
        <v>2161.893</v>
      </c>
      <c r="K5" s="567">
        <v>46131.751000000004</v>
      </c>
      <c r="L5" s="72">
        <v>14.954732869788145</v>
      </c>
    </row>
    <row r="6" spans="1:12" x14ac:dyDescent="0.2">
      <c r="A6" s="540" t="s">
        <v>154</v>
      </c>
      <c r="B6" s="432">
        <v>582.05499999999995</v>
      </c>
      <c r="C6" s="432">
        <v>534.73400000000004</v>
      </c>
      <c r="D6" s="432">
        <v>98.902000000000001</v>
      </c>
      <c r="E6" s="432">
        <v>53.73</v>
      </c>
      <c r="F6" s="568">
        <v>1269.421</v>
      </c>
      <c r="G6" s="432">
        <v>5403.2550000000001</v>
      </c>
      <c r="H6" s="432">
        <v>6709.9</v>
      </c>
      <c r="I6" s="432">
        <v>2890.4870000000001</v>
      </c>
      <c r="J6" s="432">
        <v>619.08500000000004</v>
      </c>
      <c r="K6" s="569">
        <v>15622.726999999999</v>
      </c>
      <c r="L6" s="59">
        <v>5.0644882086228789</v>
      </c>
    </row>
    <row r="7" spans="1:12" x14ac:dyDescent="0.2">
      <c r="A7" s="540" t="s">
        <v>155</v>
      </c>
      <c r="B7" s="432">
        <v>275.12200000000001</v>
      </c>
      <c r="C7" s="432">
        <v>206.035</v>
      </c>
      <c r="D7" s="432">
        <v>230.666</v>
      </c>
      <c r="E7" s="432">
        <v>27.297000000000001</v>
      </c>
      <c r="F7" s="568">
        <v>739.12000000000012</v>
      </c>
      <c r="G7" s="432">
        <v>3344.3270000000002</v>
      </c>
      <c r="H7" s="432">
        <v>2919.8440000000001</v>
      </c>
      <c r="I7" s="432">
        <v>2747.587</v>
      </c>
      <c r="J7" s="432">
        <v>292.56200000000001</v>
      </c>
      <c r="K7" s="569">
        <v>9304.32</v>
      </c>
      <c r="L7" s="59">
        <v>3.0162223873753939</v>
      </c>
    </row>
    <row r="8" spans="1:12" x14ac:dyDescent="0.2">
      <c r="A8" s="540" t="s">
        <v>156</v>
      </c>
      <c r="B8" s="432">
        <v>861.51</v>
      </c>
      <c r="C8" s="96">
        <v>32.357999999999997</v>
      </c>
      <c r="D8" s="432">
        <v>67.361999999999995</v>
      </c>
      <c r="E8" s="96">
        <v>0.30099999999999999</v>
      </c>
      <c r="F8" s="568">
        <v>961.53099999999995</v>
      </c>
      <c r="G8" s="432">
        <v>8275.2450000000008</v>
      </c>
      <c r="H8" s="432">
        <v>283.92500000000001</v>
      </c>
      <c r="I8" s="96">
        <v>846.01</v>
      </c>
      <c r="J8" s="432">
        <v>4.9930000000000003</v>
      </c>
      <c r="K8" s="569">
        <v>9410.1730000000007</v>
      </c>
      <c r="L8" s="59">
        <v>3.0505372205250327</v>
      </c>
    </row>
    <row r="9" spans="1:12" x14ac:dyDescent="0.2">
      <c r="A9" s="540" t="s">
        <v>563</v>
      </c>
      <c r="B9" s="432">
        <v>0</v>
      </c>
      <c r="C9" s="432">
        <v>0</v>
      </c>
      <c r="D9" s="432">
        <v>0</v>
      </c>
      <c r="E9" s="96">
        <v>1.921</v>
      </c>
      <c r="F9" s="615">
        <v>1.921</v>
      </c>
      <c r="G9" s="432">
        <v>0</v>
      </c>
      <c r="H9" s="432">
        <v>0</v>
      </c>
      <c r="I9" s="432">
        <v>0</v>
      </c>
      <c r="J9" s="432">
        <v>21.443000000000001</v>
      </c>
      <c r="K9" s="569">
        <v>21.443000000000001</v>
      </c>
      <c r="L9" s="96">
        <v>6.9512717374822213E-3</v>
      </c>
    </row>
    <row r="10" spans="1:12" x14ac:dyDescent="0.2">
      <c r="A10" s="540" t="s">
        <v>158</v>
      </c>
      <c r="B10" s="432">
        <v>21.856999999999999</v>
      </c>
      <c r="C10" s="432">
        <v>110.438</v>
      </c>
      <c r="D10" s="432">
        <v>41.375</v>
      </c>
      <c r="E10" s="432">
        <v>2.2000000000000002</v>
      </c>
      <c r="F10" s="568">
        <v>175.87</v>
      </c>
      <c r="G10" s="432">
        <v>915.005</v>
      </c>
      <c r="H10" s="432">
        <v>1390.579</v>
      </c>
      <c r="I10" s="432">
        <v>975.33799999999997</v>
      </c>
      <c r="J10" s="432">
        <v>24.925000000000001</v>
      </c>
      <c r="K10" s="569">
        <v>3305.8469999999998</v>
      </c>
      <c r="L10" s="59">
        <v>1.0716709797854955</v>
      </c>
    </row>
    <row r="11" spans="1:12" x14ac:dyDescent="0.2">
      <c r="A11" s="540" t="s">
        <v>159</v>
      </c>
      <c r="B11" s="432">
        <v>110.096</v>
      </c>
      <c r="C11" s="432">
        <v>818.79899999999998</v>
      </c>
      <c r="D11" s="432">
        <v>237.82900000000001</v>
      </c>
      <c r="E11" s="432">
        <v>64.573999999999998</v>
      </c>
      <c r="F11" s="568">
        <v>1231.298</v>
      </c>
      <c r="G11" s="432">
        <v>1161.99</v>
      </c>
      <c r="H11" s="432">
        <v>10236.123</v>
      </c>
      <c r="I11" s="432">
        <v>6345.1229999999996</v>
      </c>
      <c r="J11" s="432">
        <v>680.60699999999997</v>
      </c>
      <c r="K11" s="569">
        <v>18423.842999999997</v>
      </c>
      <c r="L11" s="59">
        <v>5.9725383174793469</v>
      </c>
    </row>
    <row r="12" spans="1:12" x14ac:dyDescent="0.2">
      <c r="A12" s="540" t="s">
        <v>508</v>
      </c>
      <c r="B12" s="432">
        <v>782.29499999999996</v>
      </c>
      <c r="C12" s="432">
        <v>392.51499999999999</v>
      </c>
      <c r="D12" s="432">
        <v>73.557000000000002</v>
      </c>
      <c r="E12" s="432">
        <v>66.346999999999994</v>
      </c>
      <c r="F12" s="568">
        <v>1314.7139999999999</v>
      </c>
      <c r="G12" s="432">
        <v>9380.5720000000001</v>
      </c>
      <c r="H12" s="432">
        <v>4426.1019999999999</v>
      </c>
      <c r="I12" s="432">
        <v>2608.5039999999999</v>
      </c>
      <c r="J12" s="432">
        <v>767.77700000000004</v>
      </c>
      <c r="K12" s="569">
        <v>17182.955000000002</v>
      </c>
      <c r="L12" s="59">
        <v>5.5702741900820234</v>
      </c>
    </row>
    <row r="13" spans="1:12" x14ac:dyDescent="0.2">
      <c r="A13" s="540" t="s">
        <v>160</v>
      </c>
      <c r="B13" s="432">
        <v>1936.345</v>
      </c>
      <c r="C13" s="432">
        <v>1624.385</v>
      </c>
      <c r="D13" s="432">
        <v>509.55700000000002</v>
      </c>
      <c r="E13" s="432">
        <v>149.28700000000001</v>
      </c>
      <c r="F13" s="568">
        <v>4219.5740000000005</v>
      </c>
      <c r="G13" s="432">
        <v>23156.671999999999</v>
      </c>
      <c r="H13" s="432">
        <v>18816.108</v>
      </c>
      <c r="I13" s="432">
        <v>12221.474</v>
      </c>
      <c r="J13" s="432">
        <v>1363.271</v>
      </c>
      <c r="K13" s="569">
        <v>55557.525000000001</v>
      </c>
      <c r="L13" s="59">
        <v>18.01032753518453</v>
      </c>
    </row>
    <row r="14" spans="1:12" x14ac:dyDescent="0.2">
      <c r="A14" s="540" t="s">
        <v>320</v>
      </c>
      <c r="B14" s="432">
        <v>1025.903</v>
      </c>
      <c r="C14" s="432">
        <v>1318.0170000000001</v>
      </c>
      <c r="D14" s="432">
        <v>149.864</v>
      </c>
      <c r="E14" s="432">
        <v>151.904</v>
      </c>
      <c r="F14" s="568">
        <v>2645.6880000000001</v>
      </c>
      <c r="G14" s="432">
        <v>10931.421</v>
      </c>
      <c r="H14" s="432">
        <v>14465.772999999999</v>
      </c>
      <c r="I14" s="432">
        <v>2921.18</v>
      </c>
      <c r="J14" s="432">
        <v>1678</v>
      </c>
      <c r="K14" s="569">
        <v>29996.374</v>
      </c>
      <c r="L14" s="59">
        <v>9.7240566531337258</v>
      </c>
    </row>
    <row r="15" spans="1:12" x14ac:dyDescent="0.2">
      <c r="A15" s="540" t="s">
        <v>163</v>
      </c>
      <c r="B15" s="432">
        <v>1.6859999999999999</v>
      </c>
      <c r="C15" s="432">
        <v>217.25399999999999</v>
      </c>
      <c r="D15" s="432">
        <v>16.46</v>
      </c>
      <c r="E15" s="432">
        <v>40.176000000000002</v>
      </c>
      <c r="F15" s="568">
        <v>275.57600000000002</v>
      </c>
      <c r="G15" s="96">
        <v>38.354999999999997</v>
      </c>
      <c r="H15" s="432">
        <v>1898.4639999999999</v>
      </c>
      <c r="I15" s="432">
        <v>459.53899999999999</v>
      </c>
      <c r="J15" s="432">
        <v>511.75</v>
      </c>
      <c r="K15" s="569">
        <v>2908.1080000000002</v>
      </c>
      <c r="L15" s="59">
        <v>0.94273417665186532</v>
      </c>
    </row>
    <row r="16" spans="1:12" x14ac:dyDescent="0.2">
      <c r="A16" s="540" t="s">
        <v>164</v>
      </c>
      <c r="B16" s="432">
        <v>566.95600000000002</v>
      </c>
      <c r="C16" s="432">
        <v>474.01100000000002</v>
      </c>
      <c r="D16" s="432">
        <v>95.951999999999998</v>
      </c>
      <c r="E16" s="432">
        <v>51.517000000000003</v>
      </c>
      <c r="F16" s="568">
        <v>1188.4360000000001</v>
      </c>
      <c r="G16" s="432">
        <v>9013.4979999999996</v>
      </c>
      <c r="H16" s="432">
        <v>5017.4650000000001</v>
      </c>
      <c r="I16" s="432">
        <v>2123.067</v>
      </c>
      <c r="J16" s="432">
        <v>500.39499999999998</v>
      </c>
      <c r="K16" s="569">
        <v>16654.424999999999</v>
      </c>
      <c r="L16" s="59">
        <v>5.3989382925205112</v>
      </c>
    </row>
    <row r="17" spans="1:12" x14ac:dyDescent="0.2">
      <c r="A17" s="540" t="s">
        <v>165</v>
      </c>
      <c r="B17" s="96">
        <v>178.328</v>
      </c>
      <c r="C17" s="432">
        <v>41.341999999999999</v>
      </c>
      <c r="D17" s="432">
        <v>29.158999999999999</v>
      </c>
      <c r="E17" s="432">
        <v>4.9539999999999997</v>
      </c>
      <c r="F17" s="568">
        <v>253.78300000000002</v>
      </c>
      <c r="G17" s="432">
        <v>2289.6619999999998</v>
      </c>
      <c r="H17" s="432">
        <v>486.18799999999999</v>
      </c>
      <c r="I17" s="432">
        <v>912.31700000000001</v>
      </c>
      <c r="J17" s="432">
        <v>47.872</v>
      </c>
      <c r="K17" s="569">
        <v>3736.0389999999998</v>
      </c>
      <c r="L17" s="59">
        <v>1.2111282148408029</v>
      </c>
    </row>
    <row r="18" spans="1:12" x14ac:dyDescent="0.2">
      <c r="A18" s="540" t="s">
        <v>166</v>
      </c>
      <c r="B18" s="96">
        <v>101.616</v>
      </c>
      <c r="C18" s="432">
        <v>350.67200000000003</v>
      </c>
      <c r="D18" s="432">
        <v>449.87299999999999</v>
      </c>
      <c r="E18" s="432">
        <v>23.234999999999999</v>
      </c>
      <c r="F18" s="568">
        <v>925.39600000000007</v>
      </c>
      <c r="G18" s="432">
        <v>952.3</v>
      </c>
      <c r="H18" s="432">
        <v>4046.0790000000002</v>
      </c>
      <c r="I18" s="432">
        <v>16441.12</v>
      </c>
      <c r="J18" s="432">
        <v>305.24900000000002</v>
      </c>
      <c r="K18" s="569">
        <v>21744.748</v>
      </c>
      <c r="L18" s="59">
        <v>7.0490907154350149</v>
      </c>
    </row>
    <row r="19" spans="1:12" x14ac:dyDescent="0.2">
      <c r="A19" s="540" t="s">
        <v>168</v>
      </c>
      <c r="B19" s="432">
        <v>1665.625</v>
      </c>
      <c r="C19" s="432">
        <v>248.66200000000001</v>
      </c>
      <c r="D19" s="432">
        <v>30.861000000000001</v>
      </c>
      <c r="E19" s="432">
        <v>67.150000000000006</v>
      </c>
      <c r="F19" s="568">
        <v>2012.2980000000002</v>
      </c>
      <c r="G19" s="432">
        <v>20038.72</v>
      </c>
      <c r="H19" s="432">
        <v>2926.97</v>
      </c>
      <c r="I19" s="432">
        <v>588.04700000000003</v>
      </c>
      <c r="J19" s="432">
        <v>700.89599999999996</v>
      </c>
      <c r="K19" s="569">
        <v>24254.633000000002</v>
      </c>
      <c r="L19" s="59">
        <v>7.8627311885418836</v>
      </c>
    </row>
    <row r="20" spans="1:12" x14ac:dyDescent="0.2">
      <c r="A20" s="540" t="s">
        <v>169</v>
      </c>
      <c r="B20" s="432">
        <v>328.40899999999999</v>
      </c>
      <c r="C20" s="432">
        <v>388.03399999999999</v>
      </c>
      <c r="D20" s="432">
        <v>75.471000000000004</v>
      </c>
      <c r="E20" s="432">
        <v>17.529</v>
      </c>
      <c r="F20" s="568">
        <v>809.44299999999998</v>
      </c>
      <c r="G20" s="432">
        <v>3270.9169999999999</v>
      </c>
      <c r="H20" s="432">
        <v>4824.1319999999996</v>
      </c>
      <c r="I20" s="432">
        <v>2007.422</v>
      </c>
      <c r="J20" s="432">
        <v>200.643</v>
      </c>
      <c r="K20" s="569">
        <v>10303.114</v>
      </c>
      <c r="L20" s="59">
        <v>3.3400058366953029</v>
      </c>
    </row>
    <row r="21" spans="1:12" x14ac:dyDescent="0.2">
      <c r="A21" s="540" t="s">
        <v>170</v>
      </c>
      <c r="B21" s="432">
        <v>980.61900000000003</v>
      </c>
      <c r="C21" s="432">
        <v>775.75599999999997</v>
      </c>
      <c r="D21" s="432">
        <v>223.63900000000001</v>
      </c>
      <c r="E21" s="432">
        <v>11.237</v>
      </c>
      <c r="F21" s="568">
        <v>1991.2510000000002</v>
      </c>
      <c r="G21" s="432">
        <v>8723.82</v>
      </c>
      <c r="H21" s="432">
        <v>10371.415999999999</v>
      </c>
      <c r="I21" s="432">
        <v>4668.5360000000001</v>
      </c>
      <c r="J21" s="432">
        <v>154.131</v>
      </c>
      <c r="K21" s="569">
        <v>23917.902999999998</v>
      </c>
      <c r="L21" s="59">
        <v>7.7535719416005779</v>
      </c>
    </row>
    <row r="22" spans="1:12" x14ac:dyDescent="0.2">
      <c r="A22" s="219" t="s">
        <v>114</v>
      </c>
      <c r="B22" s="174">
        <v>12145.266999999998</v>
      </c>
      <c r="C22" s="174">
        <v>8264.0369999999984</v>
      </c>
      <c r="D22" s="174">
        <v>2454.5309999999999</v>
      </c>
      <c r="E22" s="174">
        <v>938.2</v>
      </c>
      <c r="F22" s="570">
        <v>23802.034999999996</v>
      </c>
      <c r="G22" s="571">
        <v>140617.50199999998</v>
      </c>
      <c r="H22" s="174">
        <v>96492.251999999993</v>
      </c>
      <c r="I22" s="174">
        <v>61330.681999999993</v>
      </c>
      <c r="J22" s="174">
        <v>10035.491999999998</v>
      </c>
      <c r="K22" s="174">
        <v>308475.92799999996</v>
      </c>
      <c r="L22" s="175">
        <v>100</v>
      </c>
    </row>
    <row r="23" spans="1:12" x14ac:dyDescent="0.2">
      <c r="A23" s="18"/>
      <c r="B23" s="18"/>
      <c r="C23" s="18"/>
      <c r="D23" s="18"/>
      <c r="E23" s="18"/>
      <c r="F23" s="18"/>
      <c r="G23" s="18"/>
      <c r="H23" s="18"/>
      <c r="I23" s="18"/>
      <c r="J23" s="18"/>
      <c r="L23" s="161" t="s">
        <v>220</v>
      </c>
    </row>
    <row r="24" spans="1:12" x14ac:dyDescent="0.2">
      <c r="A24" s="80" t="s">
        <v>485</v>
      </c>
      <c r="B24" s="543"/>
      <c r="C24" s="572"/>
      <c r="D24" s="572"/>
      <c r="E24" s="572"/>
      <c r="F24" s="572"/>
      <c r="G24" s="18"/>
      <c r="H24" s="18"/>
      <c r="I24" s="18"/>
      <c r="J24" s="18"/>
      <c r="K24" s="18"/>
      <c r="L24" s="18"/>
    </row>
    <row r="25" spans="1:12" x14ac:dyDescent="0.2">
      <c r="A25" s="80" t="s">
        <v>221</v>
      </c>
      <c r="B25" s="543"/>
      <c r="C25" s="543"/>
      <c r="D25" s="543"/>
      <c r="E25" s="543"/>
      <c r="F25" s="573"/>
      <c r="G25" s="18"/>
      <c r="H25" s="18"/>
      <c r="I25" s="18"/>
      <c r="J25" s="18"/>
      <c r="K25" s="18"/>
      <c r="L25" s="18"/>
    </row>
    <row r="26" spans="1:12" s="18" customFormat="1" x14ac:dyDescent="0.2">
      <c r="A26" s="814" t="s">
        <v>621</v>
      </c>
      <c r="B26" s="814"/>
      <c r="C26" s="814"/>
      <c r="D26" s="814"/>
      <c r="E26" s="814"/>
      <c r="F26" s="814"/>
      <c r="G26" s="814"/>
      <c r="H26" s="814"/>
    </row>
    <row r="27" spans="1:12" s="18" customFormat="1" x14ac:dyDescent="0.2">
      <c r="A27" s="814"/>
      <c r="B27" s="814"/>
      <c r="C27" s="814"/>
      <c r="D27" s="814"/>
      <c r="E27" s="814"/>
      <c r="F27" s="814"/>
      <c r="G27" s="814"/>
      <c r="H27" s="814"/>
    </row>
    <row r="28" spans="1:12" s="18" customFormat="1" x14ac:dyDescent="0.2">
      <c r="A28" s="814"/>
      <c r="B28" s="814"/>
      <c r="C28" s="814"/>
      <c r="D28" s="814"/>
      <c r="E28" s="814"/>
      <c r="F28" s="814"/>
      <c r="G28" s="814"/>
      <c r="H28" s="814"/>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69" priority="1" operator="between">
      <formula>0</formula>
      <formula>0.5</formula>
    </cfRule>
    <cfRule type="cellIs" dxfId="68" priority="2" operator="between">
      <formula>0</formula>
      <formula>0.49</formula>
    </cfRule>
  </conditionalFormatting>
  <conditionalFormatting sqref="C8">
    <cfRule type="cellIs" dxfId="67" priority="45" operator="between">
      <formula>0</formula>
      <formula>0.5</formula>
    </cfRule>
    <cfRule type="cellIs" dxfId="66" priority="46" operator="between">
      <formula>0</formula>
      <formula>0.49</formula>
    </cfRule>
  </conditionalFormatting>
  <conditionalFormatting sqref="E8:E9">
    <cfRule type="cellIs" dxfId="65" priority="29" operator="between">
      <formula>0</formula>
      <formula>0.5</formula>
    </cfRule>
    <cfRule type="cellIs" dxfId="64" priority="30" operator="between">
      <formula>0</formula>
      <formula>0.49</formula>
    </cfRule>
  </conditionalFormatting>
  <conditionalFormatting sqref="F9">
    <cfRule type="cellIs" dxfId="63" priority="27" operator="between">
      <formula>0</formula>
      <formula>0.5</formula>
    </cfRule>
    <cfRule type="cellIs" dxfId="62" priority="28" operator="between">
      <formula>0</formula>
      <formula>0.49</formula>
    </cfRule>
  </conditionalFormatting>
  <conditionalFormatting sqref="G15">
    <cfRule type="cellIs" dxfId="61" priority="35" operator="between">
      <formula>0</formula>
      <formula>0.5</formula>
    </cfRule>
    <cfRule type="cellIs" dxfId="60" priority="36" operator="between">
      <formula>0</formula>
      <formula>0.49</formula>
    </cfRule>
  </conditionalFormatting>
  <conditionalFormatting sqref="I8">
    <cfRule type="cellIs" dxfId="59" priority="11" operator="between">
      <formula>0</formula>
      <formula>0.5</formula>
    </cfRule>
    <cfRule type="cellIs" dxfId="58" priority="12" operator="between">
      <formula>0</formula>
      <formula>0.49</formula>
    </cfRule>
  </conditionalFormatting>
  <conditionalFormatting sqref="L9">
    <cfRule type="cellIs" dxfId="57" priority="41" operator="between">
      <formula>0</formula>
      <formula>0.5</formula>
    </cfRule>
    <cfRule type="cellIs" dxfId="56"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2"/>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486</v>
      </c>
      <c r="B1" s="158"/>
      <c r="C1" s="158"/>
      <c r="D1" s="158"/>
      <c r="E1" s="158"/>
      <c r="F1" s="158"/>
      <c r="G1" s="158"/>
      <c r="H1" s="1"/>
      <c r="I1" s="1"/>
    </row>
    <row r="2" spans="1:45" x14ac:dyDescent="0.2">
      <c r="A2" s="159"/>
      <c r="B2" s="159"/>
      <c r="C2" s="159"/>
      <c r="D2" s="159"/>
      <c r="E2" s="159"/>
      <c r="F2" s="159"/>
      <c r="G2" s="159"/>
      <c r="H2" s="1"/>
      <c r="I2" s="55" t="s">
        <v>463</v>
      </c>
      <c r="J2" s="55"/>
    </row>
    <row r="3" spans="1:45" x14ac:dyDescent="0.2">
      <c r="A3" s="797" t="s">
        <v>447</v>
      </c>
      <c r="B3" s="797" t="s">
        <v>448</v>
      </c>
      <c r="C3" s="782">
        <f>INDICE!A3</f>
        <v>45474</v>
      </c>
      <c r="D3" s="782">
        <v>41671</v>
      </c>
      <c r="E3" s="780" t="s">
        <v>115</v>
      </c>
      <c r="F3" s="780"/>
      <c r="G3" s="780" t="s">
        <v>116</v>
      </c>
      <c r="H3" s="780"/>
      <c r="I3" s="780"/>
      <c r="J3" s="161"/>
    </row>
    <row r="4" spans="1:45" x14ac:dyDescent="0.2">
      <c r="A4" s="798"/>
      <c r="B4" s="798"/>
      <c r="C4" s="184" t="s">
        <v>54</v>
      </c>
      <c r="D4" s="185" t="s">
        <v>417</v>
      </c>
      <c r="E4" s="184" t="s">
        <v>54</v>
      </c>
      <c r="F4" s="185" t="s">
        <v>417</v>
      </c>
      <c r="G4" s="184" t="s">
        <v>54</v>
      </c>
      <c r="H4" s="186" t="s">
        <v>417</v>
      </c>
      <c r="I4" s="185" t="s">
        <v>467</v>
      </c>
      <c r="J4" s="10"/>
    </row>
    <row r="5" spans="1:45" x14ac:dyDescent="0.2">
      <c r="A5" s="1"/>
      <c r="B5" s="11" t="s">
        <v>321</v>
      </c>
      <c r="C5" s="452">
        <v>0</v>
      </c>
      <c r="D5" s="142" t="s">
        <v>142</v>
      </c>
      <c r="E5" s="455">
        <v>1139.2346400000001</v>
      </c>
      <c r="F5" s="142">
        <v>-70.526229122490008</v>
      </c>
      <c r="G5" s="455">
        <v>2241.6607800000002</v>
      </c>
      <c r="H5" s="142">
        <v>-52.357853363267949</v>
      </c>
      <c r="I5" s="493">
        <v>0.61552923404989868</v>
      </c>
      <c r="J5" s="1"/>
    </row>
    <row r="6" spans="1:45" x14ac:dyDescent="0.2">
      <c r="A6" s="1"/>
      <c r="B6" s="11" t="s">
        <v>466</v>
      </c>
      <c r="C6" s="452">
        <v>0</v>
      </c>
      <c r="D6" s="142">
        <v>-100</v>
      </c>
      <c r="E6" s="455">
        <v>821.27071000000001</v>
      </c>
      <c r="F6" s="142">
        <v>-85.129248729505832</v>
      </c>
      <c r="G6" s="455">
        <v>821.27071000000001</v>
      </c>
      <c r="H6" s="142">
        <v>-92.940043349129638</v>
      </c>
      <c r="I6" s="404">
        <v>0.22550964694752632</v>
      </c>
      <c r="J6" s="1"/>
    </row>
    <row r="7" spans="1:45" x14ac:dyDescent="0.2">
      <c r="A7" s="160" t="s">
        <v>454</v>
      </c>
      <c r="B7" s="145"/>
      <c r="C7" s="453">
        <v>0</v>
      </c>
      <c r="D7" s="148">
        <v>-100</v>
      </c>
      <c r="E7" s="453">
        <v>1960.5053500000001</v>
      </c>
      <c r="F7" s="148">
        <v>-79.116843217537209</v>
      </c>
      <c r="G7" s="453">
        <v>3062.9314900000004</v>
      </c>
      <c r="H7" s="225">
        <v>-81.25272178635295</v>
      </c>
      <c r="I7" s="148">
        <v>0.84103888099742508</v>
      </c>
      <c r="J7" s="1"/>
    </row>
    <row r="8" spans="1:45" x14ac:dyDescent="0.2">
      <c r="A8" s="190"/>
      <c r="B8" s="11" t="s">
        <v>231</v>
      </c>
      <c r="C8" s="452">
        <v>4531.6787700000004</v>
      </c>
      <c r="D8" s="142">
        <v>14.868033622695339</v>
      </c>
      <c r="E8" s="455">
        <v>37616.906009999999</v>
      </c>
      <c r="F8" s="149">
        <v>-15.897239850537357</v>
      </c>
      <c r="G8" s="455">
        <v>75748.061220000003</v>
      </c>
      <c r="H8" s="149">
        <v>-12.890980668059809</v>
      </c>
      <c r="I8" s="727">
        <v>20.799376301489929</v>
      </c>
      <c r="J8" s="1"/>
    </row>
    <row r="9" spans="1:45" x14ac:dyDescent="0.2">
      <c r="A9" s="160" t="s">
        <v>300</v>
      </c>
      <c r="B9" s="145"/>
      <c r="C9" s="453">
        <v>4531.6787700000004</v>
      </c>
      <c r="D9" s="148">
        <v>14.868033622695339</v>
      </c>
      <c r="E9" s="453">
        <v>37616.906009999999</v>
      </c>
      <c r="F9" s="148">
        <v>-15.897239850537357</v>
      </c>
      <c r="G9" s="453">
        <v>75748.061220000003</v>
      </c>
      <c r="H9" s="225">
        <v>-12.890980668059809</v>
      </c>
      <c r="I9" s="148">
        <v>20.799376301489929</v>
      </c>
      <c r="J9" s="1"/>
    </row>
    <row r="10" spans="1:45" s="428" customFormat="1" x14ac:dyDescent="0.2">
      <c r="A10" s="651"/>
      <c r="B10" s="11" t="s">
        <v>233</v>
      </c>
      <c r="C10" s="452">
        <v>1092.69274</v>
      </c>
      <c r="D10" s="142" t="s">
        <v>142</v>
      </c>
      <c r="E10" s="455">
        <v>3221.1757199999997</v>
      </c>
      <c r="F10" s="149" t="s">
        <v>142</v>
      </c>
      <c r="G10" s="455">
        <v>3221.1757199999997</v>
      </c>
      <c r="H10" s="149" t="s">
        <v>142</v>
      </c>
      <c r="I10" s="493">
        <v>0.8844905711700638</v>
      </c>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row>
    <row r="11" spans="1:45" s="428" customFormat="1" x14ac:dyDescent="0.2">
      <c r="A11" s="426"/>
      <c r="B11" s="11" t="s">
        <v>234</v>
      </c>
      <c r="C11" s="452">
        <v>1542.99452</v>
      </c>
      <c r="D11" s="142">
        <v>1.7383566597861611</v>
      </c>
      <c r="E11" s="455">
        <v>7370.9719000000005</v>
      </c>
      <c r="F11" s="149">
        <v>8.01791761329617</v>
      </c>
      <c r="G11" s="455">
        <v>13944.025240000001</v>
      </c>
      <c r="H11" s="149">
        <v>-30.875412604356512</v>
      </c>
      <c r="I11" s="493">
        <v>3.8288376422188435</v>
      </c>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row>
    <row r="12" spans="1:45" s="428" customFormat="1" x14ac:dyDescent="0.2">
      <c r="A12" s="426"/>
      <c r="B12" s="427" t="s">
        <v>322</v>
      </c>
      <c r="C12" s="454">
        <v>1542.99452</v>
      </c>
      <c r="D12" s="413">
        <v>1.7383566597861611</v>
      </c>
      <c r="E12" s="456">
        <v>7370.9719000000005</v>
      </c>
      <c r="F12" s="574">
        <v>8.01791761329617</v>
      </c>
      <c r="G12" s="456">
        <v>12855.372240000001</v>
      </c>
      <c r="H12" s="574">
        <v>-36.232696594066304</v>
      </c>
      <c r="I12" s="637">
        <v>3.5299084941449212</v>
      </c>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row>
    <row r="13" spans="1:45" s="428" customFormat="1" x14ac:dyDescent="0.2">
      <c r="A13" s="426"/>
      <c r="B13" s="427" t="s">
        <v>319</v>
      </c>
      <c r="C13" s="454">
        <v>0</v>
      </c>
      <c r="D13" s="413" t="s">
        <v>142</v>
      </c>
      <c r="E13" s="456">
        <v>0</v>
      </c>
      <c r="F13" s="574" t="s">
        <v>142</v>
      </c>
      <c r="G13" s="456">
        <v>1088.653</v>
      </c>
      <c r="H13" s="574">
        <v>8615.5480016299825</v>
      </c>
      <c r="I13" s="637">
        <v>0.29892914807392235</v>
      </c>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6"/>
    </row>
    <row r="14" spans="1:45" s="428" customFormat="1" x14ac:dyDescent="0.2">
      <c r="A14" s="426"/>
      <c r="B14" s="11" t="s">
        <v>582</v>
      </c>
      <c r="C14" s="452">
        <v>0</v>
      </c>
      <c r="D14" s="142" t="s">
        <v>142</v>
      </c>
      <c r="E14" s="455">
        <v>0</v>
      </c>
      <c r="F14" s="149" t="s">
        <v>142</v>
      </c>
      <c r="G14" s="455">
        <v>0</v>
      </c>
      <c r="H14" s="149">
        <v>-100</v>
      </c>
      <c r="I14" s="493">
        <v>0</v>
      </c>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c r="AN14" s="426"/>
      <c r="AO14" s="426"/>
      <c r="AP14" s="426"/>
      <c r="AQ14" s="426"/>
      <c r="AR14" s="426"/>
      <c r="AS14" s="426"/>
    </row>
    <row r="15" spans="1:45" x14ac:dyDescent="0.2">
      <c r="A15" s="1"/>
      <c r="B15" s="11" t="s">
        <v>207</v>
      </c>
      <c r="C15" s="452">
        <v>186.47797</v>
      </c>
      <c r="D15" s="142">
        <v>-9.7160213921886219E-3</v>
      </c>
      <c r="E15" s="455">
        <v>4058.5638300000001</v>
      </c>
      <c r="F15" s="149">
        <v>87.767417414089266</v>
      </c>
      <c r="G15" s="455">
        <v>7760.1323299999995</v>
      </c>
      <c r="H15" s="149">
        <v>77.478344820720594</v>
      </c>
      <c r="I15" s="493">
        <v>2.1308256591841492</v>
      </c>
      <c r="J15" s="1"/>
    </row>
    <row r="16" spans="1:45" x14ac:dyDescent="0.2">
      <c r="A16" s="1"/>
      <c r="B16" s="427" t="s">
        <v>322</v>
      </c>
      <c r="C16" s="454">
        <v>186.47797</v>
      </c>
      <c r="D16" s="413">
        <v>-9.7160213921886219E-3</v>
      </c>
      <c r="E16" s="456">
        <v>1281.1397199999999</v>
      </c>
      <c r="F16" s="574">
        <v>4.2658270186954699</v>
      </c>
      <c r="G16" s="456">
        <v>2200.4826900000003</v>
      </c>
      <c r="H16" s="574">
        <v>16.867559891311522</v>
      </c>
      <c r="I16" s="637">
        <v>0.60422229661160443</v>
      </c>
      <c r="J16" s="1"/>
    </row>
    <row r="17" spans="1:45" s="428" customFormat="1" x14ac:dyDescent="0.2">
      <c r="A17" s="426"/>
      <c r="B17" s="427" t="s">
        <v>319</v>
      </c>
      <c r="C17" s="454">
        <v>0</v>
      </c>
      <c r="D17" s="413" t="s">
        <v>142</v>
      </c>
      <c r="E17" s="456">
        <v>2777.4241100000004</v>
      </c>
      <c r="F17" s="574">
        <v>197.76401897100774</v>
      </c>
      <c r="G17" s="456">
        <v>5559.6496400000005</v>
      </c>
      <c r="H17" s="574">
        <v>123.31917569240278</v>
      </c>
      <c r="I17" s="637">
        <v>1.5266033625725455</v>
      </c>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c r="AQ17" s="426"/>
      <c r="AR17" s="426"/>
      <c r="AS17" s="426"/>
    </row>
    <row r="18" spans="1:45" s="428" customFormat="1" x14ac:dyDescent="0.2">
      <c r="A18" s="426"/>
      <c r="B18" s="11" t="s">
        <v>664</v>
      </c>
      <c r="C18" s="452">
        <v>1632.1897300000001</v>
      </c>
      <c r="D18" s="142">
        <v>88.414048074512792</v>
      </c>
      <c r="E18" s="455">
        <v>7287.9273200000007</v>
      </c>
      <c r="F18" s="149">
        <v>3.3685624367824887</v>
      </c>
      <c r="G18" s="455">
        <v>10295.506460000001</v>
      </c>
      <c r="H18" s="149">
        <v>23.271511283390396</v>
      </c>
      <c r="I18" s="493">
        <v>2.8270045414630416</v>
      </c>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6"/>
      <c r="AO18" s="426"/>
      <c r="AP18" s="426"/>
      <c r="AQ18" s="426"/>
      <c r="AR18" s="426"/>
      <c r="AS18" s="426"/>
    </row>
    <row r="19" spans="1:45" x14ac:dyDescent="0.2">
      <c r="A19" s="426"/>
      <c r="B19" s="11" t="s">
        <v>208</v>
      </c>
      <c r="C19" s="452">
        <v>0</v>
      </c>
      <c r="D19" s="142" t="s">
        <v>142</v>
      </c>
      <c r="E19" s="455">
        <v>0</v>
      </c>
      <c r="F19" s="149">
        <v>-100</v>
      </c>
      <c r="G19" s="455">
        <v>0</v>
      </c>
      <c r="H19" s="149">
        <v>-100</v>
      </c>
      <c r="I19" s="493">
        <v>0</v>
      </c>
      <c r="J19" s="1"/>
    </row>
    <row r="20" spans="1:45" x14ac:dyDescent="0.2">
      <c r="A20" s="1"/>
      <c r="B20" s="11" t="s">
        <v>209</v>
      </c>
      <c r="C20" s="452">
        <v>7617.1841499999991</v>
      </c>
      <c r="D20" s="142">
        <v>-13.083647383475908</v>
      </c>
      <c r="E20" s="455">
        <v>46567.317599999995</v>
      </c>
      <c r="F20" s="149">
        <v>-6.6959705694758602</v>
      </c>
      <c r="G20" s="455">
        <v>69348.506549999991</v>
      </c>
      <c r="H20" s="149">
        <v>-9.4632504797007222</v>
      </c>
      <c r="I20" s="729">
        <v>19.04214656386408</v>
      </c>
      <c r="J20" s="1"/>
    </row>
    <row r="21" spans="1:45" s="428" customFormat="1" x14ac:dyDescent="0.2">
      <c r="A21" s="160" t="s">
        <v>438</v>
      </c>
      <c r="B21" s="145"/>
      <c r="C21" s="453">
        <v>12071.53911</v>
      </c>
      <c r="D21" s="148">
        <v>6.5146973142656828</v>
      </c>
      <c r="E21" s="453">
        <v>68505.95637</v>
      </c>
      <c r="F21" s="148">
        <v>3.7659737998225813</v>
      </c>
      <c r="G21" s="453">
        <v>104569.34629999999</v>
      </c>
      <c r="H21" s="225">
        <v>-4.5829657517842977</v>
      </c>
      <c r="I21" s="148">
        <v>28.713304977900179</v>
      </c>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row>
    <row r="22" spans="1:45" s="428" customFormat="1" x14ac:dyDescent="0.2">
      <c r="A22" s="651"/>
      <c r="B22" s="11" t="s">
        <v>613</v>
      </c>
      <c r="C22" s="452">
        <v>0</v>
      </c>
      <c r="D22" s="142" t="s">
        <v>142</v>
      </c>
      <c r="E22" s="455">
        <v>0</v>
      </c>
      <c r="F22" s="149">
        <v>-100</v>
      </c>
      <c r="G22" s="455">
        <v>0</v>
      </c>
      <c r="H22" s="149">
        <v>-100</v>
      </c>
      <c r="I22" s="493">
        <v>0</v>
      </c>
      <c r="J22" s="724"/>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row>
    <row r="23" spans="1:45" s="428" customFormat="1" x14ac:dyDescent="0.2">
      <c r="A23" s="426"/>
      <c r="B23" s="11" t="s">
        <v>323</v>
      </c>
      <c r="C23" s="452">
        <v>846.97526000000005</v>
      </c>
      <c r="D23" s="142">
        <v>-3.6046550045833472</v>
      </c>
      <c r="E23" s="455">
        <v>5211.3945100000001</v>
      </c>
      <c r="F23" s="149">
        <v>-34.599410261100054</v>
      </c>
      <c r="G23" s="455">
        <v>11413.2844</v>
      </c>
      <c r="H23" s="149">
        <v>-29.003598785891395</v>
      </c>
      <c r="I23" s="493">
        <v>3.133930997680058</v>
      </c>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row>
    <row r="24" spans="1:45" x14ac:dyDescent="0.2">
      <c r="A24" s="160" t="s">
        <v>337</v>
      </c>
      <c r="B24" s="145"/>
      <c r="C24" s="453">
        <v>846.97526000000005</v>
      </c>
      <c r="D24" s="148">
        <v>-3.6046550045833472</v>
      </c>
      <c r="E24" s="453">
        <v>5211.3945100000001</v>
      </c>
      <c r="F24" s="148">
        <v>-52.060866330969667</v>
      </c>
      <c r="G24" s="453">
        <v>11413.2844</v>
      </c>
      <c r="H24" s="225">
        <v>-48.096312500112212</v>
      </c>
      <c r="I24" s="148">
        <v>3.133930997680058</v>
      </c>
      <c r="J24" s="1"/>
    </row>
    <row r="25" spans="1:45" x14ac:dyDescent="0.2">
      <c r="A25" s="651"/>
      <c r="B25" s="11" t="s">
        <v>212</v>
      </c>
      <c r="C25" s="452">
        <v>0</v>
      </c>
      <c r="D25" s="142">
        <v>-100</v>
      </c>
      <c r="E25" s="455">
        <v>0</v>
      </c>
      <c r="F25" s="149">
        <v>-100</v>
      </c>
      <c r="G25" s="455">
        <v>0</v>
      </c>
      <c r="H25" s="149">
        <v>-100</v>
      </c>
      <c r="I25" s="493">
        <v>0</v>
      </c>
      <c r="J25" s="1"/>
    </row>
    <row r="26" spans="1:45" x14ac:dyDescent="0.2">
      <c r="A26" s="1"/>
      <c r="B26" s="11" t="s">
        <v>213</v>
      </c>
      <c r="C26" s="452">
        <v>8561.3345000000008</v>
      </c>
      <c r="D26" s="142">
        <v>-5.9731465383611457</v>
      </c>
      <c r="E26" s="455">
        <v>74916.754400000005</v>
      </c>
      <c r="F26" s="149">
        <v>25.581026283145807</v>
      </c>
      <c r="G26" s="455">
        <v>131512.89168999999</v>
      </c>
      <c r="H26" s="149">
        <v>29.543245493763738</v>
      </c>
      <c r="I26" s="493">
        <v>36.111632148746864</v>
      </c>
      <c r="J26" s="1"/>
    </row>
    <row r="27" spans="1:45" x14ac:dyDescent="0.2">
      <c r="A27" s="1"/>
      <c r="B27" s="427" t="s">
        <v>322</v>
      </c>
      <c r="C27" s="454">
        <v>8561.3345000000008</v>
      </c>
      <c r="D27" s="413">
        <v>-0.59494440160161011</v>
      </c>
      <c r="E27" s="456">
        <v>60214.862310000004</v>
      </c>
      <c r="F27" s="574">
        <v>18.493615186642284</v>
      </c>
      <c r="G27" s="456">
        <v>104239.90758</v>
      </c>
      <c r="H27" s="574">
        <v>13.659963905674132</v>
      </c>
      <c r="I27" s="637">
        <v>28.622845634186284</v>
      </c>
      <c r="J27" s="1"/>
    </row>
    <row r="28" spans="1:45" x14ac:dyDescent="0.2">
      <c r="A28" s="426"/>
      <c r="B28" s="427" t="s">
        <v>319</v>
      </c>
      <c r="C28" s="454">
        <v>0</v>
      </c>
      <c r="D28" s="413">
        <v>-100</v>
      </c>
      <c r="E28" s="456">
        <v>14701.892089999999</v>
      </c>
      <c r="F28" s="574">
        <v>66.327148477444609</v>
      </c>
      <c r="G28" s="456">
        <v>27272.984109999998</v>
      </c>
      <c r="H28" s="574">
        <v>178.05790662609203</v>
      </c>
      <c r="I28" s="637">
        <v>7.4887865145605819</v>
      </c>
      <c r="J28" s="1"/>
    </row>
    <row r="29" spans="1:45" x14ac:dyDescent="0.2">
      <c r="A29" s="1"/>
      <c r="B29" s="11" t="s">
        <v>214</v>
      </c>
      <c r="C29" s="452">
        <v>0</v>
      </c>
      <c r="D29" s="142" t="s">
        <v>142</v>
      </c>
      <c r="E29" s="455">
        <v>0</v>
      </c>
      <c r="F29" s="149">
        <v>-100</v>
      </c>
      <c r="G29" s="455">
        <v>1102.8101499999998</v>
      </c>
      <c r="H29" s="149">
        <v>-78.893465712343925</v>
      </c>
      <c r="I29" s="493">
        <v>0.30281650684540845</v>
      </c>
      <c r="J29" s="1"/>
    </row>
    <row r="30" spans="1:45" x14ac:dyDescent="0.2">
      <c r="A30" s="1"/>
      <c r="B30" s="11" t="s">
        <v>686</v>
      </c>
      <c r="C30" s="452">
        <v>0</v>
      </c>
      <c r="D30" s="142" t="s">
        <v>142</v>
      </c>
      <c r="E30" s="455">
        <v>606.61608999999999</v>
      </c>
      <c r="F30" s="149" t="s">
        <v>142</v>
      </c>
      <c r="G30" s="455">
        <v>606.61608999999999</v>
      </c>
      <c r="H30" s="149" t="s">
        <v>142</v>
      </c>
      <c r="I30" s="493">
        <v>0.16656843915520722</v>
      </c>
      <c r="J30" s="1"/>
    </row>
    <row r="31" spans="1:45" x14ac:dyDescent="0.2">
      <c r="A31" s="1"/>
      <c r="B31" s="11" t="s">
        <v>215</v>
      </c>
      <c r="C31" s="452">
        <v>0</v>
      </c>
      <c r="D31" s="142" t="s">
        <v>142</v>
      </c>
      <c r="E31" s="455">
        <v>0</v>
      </c>
      <c r="F31" s="149">
        <v>-100</v>
      </c>
      <c r="G31" s="455">
        <v>820.53637000000003</v>
      </c>
      <c r="H31" s="149">
        <v>-91.328108115066229</v>
      </c>
      <c r="I31" s="493">
        <v>0.22530800727850725</v>
      </c>
      <c r="J31" s="1"/>
    </row>
    <row r="32" spans="1:45" x14ac:dyDescent="0.2">
      <c r="A32" s="426"/>
      <c r="B32" s="11" t="s">
        <v>584</v>
      </c>
      <c r="C32" s="452">
        <v>0</v>
      </c>
      <c r="D32" s="142" t="s">
        <v>142</v>
      </c>
      <c r="E32" s="455">
        <v>0</v>
      </c>
      <c r="F32" s="149">
        <v>-100</v>
      </c>
      <c r="G32" s="455">
        <v>0</v>
      </c>
      <c r="H32" s="149">
        <v>-100</v>
      </c>
      <c r="I32" s="493">
        <v>0</v>
      </c>
      <c r="J32" s="1"/>
    </row>
    <row r="33" spans="1:10" x14ac:dyDescent="0.2">
      <c r="A33" s="1"/>
      <c r="B33" s="11" t="s">
        <v>650</v>
      </c>
      <c r="C33" s="452">
        <v>0</v>
      </c>
      <c r="D33" s="142" t="s">
        <v>142</v>
      </c>
      <c r="E33" s="455">
        <v>0</v>
      </c>
      <c r="F33" s="149" t="s">
        <v>142</v>
      </c>
      <c r="G33" s="455">
        <v>0</v>
      </c>
      <c r="H33" s="149">
        <v>-100</v>
      </c>
      <c r="I33" s="493">
        <v>0</v>
      </c>
      <c r="J33" s="1"/>
    </row>
    <row r="34" spans="1:10" x14ac:dyDescent="0.2">
      <c r="A34" s="1"/>
      <c r="B34" s="11" t="s">
        <v>217</v>
      </c>
      <c r="C34" s="452">
        <v>1718.06131</v>
      </c>
      <c r="D34" s="142">
        <v>-52.786255429510533</v>
      </c>
      <c r="E34" s="455">
        <v>15308.943270000003</v>
      </c>
      <c r="F34" s="149">
        <v>-54.727256468770413</v>
      </c>
      <c r="G34" s="455">
        <v>35347.813790000007</v>
      </c>
      <c r="H34" s="149">
        <v>-39.250765250573473</v>
      </c>
      <c r="I34" s="493">
        <v>9.7060237399064242</v>
      </c>
      <c r="J34" s="1"/>
    </row>
    <row r="35" spans="1:10" x14ac:dyDescent="0.2">
      <c r="A35" s="160" t="s">
        <v>439</v>
      </c>
      <c r="B35" s="145"/>
      <c r="C35" s="453">
        <v>10279.39581</v>
      </c>
      <c r="D35" s="148">
        <v>-25.491873432709532</v>
      </c>
      <c r="E35" s="453">
        <v>90832.313760000019</v>
      </c>
      <c r="F35" s="148">
        <v>-13.740109834956399</v>
      </c>
      <c r="G35" s="453">
        <v>169390.66809000002</v>
      </c>
      <c r="H35" s="225">
        <v>-7.9504938911035463</v>
      </c>
      <c r="I35" s="148">
        <v>46.512348841932415</v>
      </c>
      <c r="J35" s="725"/>
    </row>
    <row r="36" spans="1:10" x14ac:dyDescent="0.2">
      <c r="A36" s="651"/>
      <c r="B36" s="11" t="s">
        <v>631</v>
      </c>
      <c r="C36" s="452">
        <v>0</v>
      </c>
      <c r="D36" s="142" t="s">
        <v>142</v>
      </c>
      <c r="E36" s="455">
        <v>0</v>
      </c>
      <c r="F36" s="149">
        <v>-100</v>
      </c>
      <c r="G36" s="455">
        <v>0</v>
      </c>
      <c r="H36" s="149">
        <v>-100</v>
      </c>
      <c r="I36" s="493">
        <v>0</v>
      </c>
      <c r="J36" s="1"/>
    </row>
    <row r="37" spans="1:10" x14ac:dyDescent="0.2">
      <c r="A37" s="426"/>
      <c r="B37" s="11" t="s">
        <v>647</v>
      </c>
      <c r="C37" s="452">
        <v>0</v>
      </c>
      <c r="D37" s="142" t="s">
        <v>142</v>
      </c>
      <c r="E37" s="455">
        <v>0</v>
      </c>
      <c r="F37" s="149" t="s">
        <v>142</v>
      </c>
      <c r="G37" s="455">
        <v>0</v>
      </c>
      <c r="H37" s="149">
        <v>-100</v>
      </c>
      <c r="I37" s="493">
        <v>0</v>
      </c>
      <c r="J37" s="166"/>
    </row>
    <row r="38" spans="1:10" x14ac:dyDescent="0.2">
      <c r="A38" s="426"/>
      <c r="B38" s="11" t="s">
        <v>571</v>
      </c>
      <c r="C38" s="452">
        <v>0</v>
      </c>
      <c r="D38" s="142" t="s">
        <v>142</v>
      </c>
      <c r="E38" s="455">
        <v>0</v>
      </c>
      <c r="F38" s="149" t="s">
        <v>142</v>
      </c>
      <c r="G38" s="455">
        <v>0</v>
      </c>
      <c r="H38" s="149">
        <v>-100</v>
      </c>
      <c r="I38" s="493">
        <v>0</v>
      </c>
      <c r="J38" s="1"/>
    </row>
    <row r="39" spans="1:10" x14ac:dyDescent="0.2">
      <c r="A39" s="160" t="s">
        <v>455</v>
      </c>
      <c r="B39" s="145"/>
      <c r="C39" s="453">
        <v>0</v>
      </c>
      <c r="D39" s="148" t="s">
        <v>142</v>
      </c>
      <c r="E39" s="453">
        <v>0</v>
      </c>
      <c r="F39" s="148">
        <v>-100</v>
      </c>
      <c r="G39" s="453">
        <v>0</v>
      </c>
      <c r="H39" s="225">
        <v>-100</v>
      </c>
      <c r="I39" s="453">
        <v>0</v>
      </c>
      <c r="J39" s="1"/>
    </row>
    <row r="40" spans="1:10" ht="14.25" customHeight="1" x14ac:dyDescent="0.2">
      <c r="A40" s="658" t="s">
        <v>114</v>
      </c>
      <c r="B40" s="659"/>
      <c r="C40" s="659">
        <v>27729.588949999994</v>
      </c>
      <c r="D40" s="660">
        <v>-12.531268173343509</v>
      </c>
      <c r="E40" s="150">
        <v>204127.076</v>
      </c>
      <c r="F40" s="660">
        <v>-13.64342556376841</v>
      </c>
      <c r="G40" s="150">
        <v>364184.29149999999</v>
      </c>
      <c r="H40" s="661">
        <v>-13.136356853170126</v>
      </c>
      <c r="I40" s="662">
        <v>100</v>
      </c>
      <c r="J40" s="1"/>
    </row>
    <row r="41" spans="1:10" ht="14.25" customHeight="1" x14ac:dyDescent="0.2">
      <c r="A41" s="672" t="s">
        <v>324</v>
      </c>
      <c r="B41" s="692"/>
      <c r="C41" s="181">
        <v>11922.996720000001</v>
      </c>
      <c r="D41" s="155">
        <v>6.6268938614563648</v>
      </c>
      <c r="E41" s="515">
        <v>76154.901249999995</v>
      </c>
      <c r="F41" s="516">
        <v>15.526310005665536</v>
      </c>
      <c r="G41" s="515">
        <v>129591.26897</v>
      </c>
      <c r="H41" s="516">
        <v>6.129558027315035</v>
      </c>
      <c r="I41" s="516">
        <v>35.583980966405854</v>
      </c>
      <c r="J41" s="1"/>
    </row>
    <row r="42" spans="1:10" ht="14.25" customHeight="1" x14ac:dyDescent="0.2">
      <c r="A42" s="672" t="s">
        <v>325</v>
      </c>
      <c r="B42" s="692"/>
      <c r="C42" s="181">
        <v>15806.59223</v>
      </c>
      <c r="D42" s="155">
        <v>-22.970982554581216</v>
      </c>
      <c r="E42" s="515">
        <v>127972.17475000002</v>
      </c>
      <c r="F42" s="516">
        <v>-24.924086018364054</v>
      </c>
      <c r="G42" s="515">
        <v>234593.02253000002</v>
      </c>
      <c r="H42" s="516">
        <v>-21.053140752626952</v>
      </c>
      <c r="I42" s="516">
        <v>64.416019033594154</v>
      </c>
      <c r="J42" s="1"/>
    </row>
    <row r="43" spans="1:10" ht="14.25" customHeight="1" x14ac:dyDescent="0.2">
      <c r="A43" s="470" t="s">
        <v>442</v>
      </c>
      <c r="B43" s="153"/>
      <c r="C43" s="406">
        <v>8986.033730000001</v>
      </c>
      <c r="D43" s="407">
        <v>37.93850308620739</v>
      </c>
      <c r="E43" s="408">
        <v>59555.544779999997</v>
      </c>
      <c r="F43" s="409">
        <v>-2.2207891618222537</v>
      </c>
      <c r="G43" s="408">
        <v>110968.90097</v>
      </c>
      <c r="H43" s="409">
        <v>-7.5885418559628475</v>
      </c>
      <c r="I43" s="409">
        <v>30.470534715526025</v>
      </c>
      <c r="J43" s="1"/>
    </row>
    <row r="44" spans="1:10" ht="14.25" customHeight="1" x14ac:dyDescent="0.2">
      <c r="A44" s="470" t="s">
        <v>443</v>
      </c>
      <c r="B44" s="153"/>
      <c r="C44" s="406">
        <v>18743.555219999995</v>
      </c>
      <c r="D44" s="407">
        <v>-25.584685519421431</v>
      </c>
      <c r="E44" s="408">
        <v>144571.53122</v>
      </c>
      <c r="F44" s="409">
        <v>-17.608415600145559</v>
      </c>
      <c r="G44" s="408">
        <v>253215.39053</v>
      </c>
      <c r="H44" s="409">
        <v>-15.36308479803245</v>
      </c>
      <c r="I44" s="409">
        <v>69.529465284473986</v>
      </c>
    </row>
    <row r="45" spans="1:10" s="1" customFormat="1" ht="15" customHeight="1" x14ac:dyDescent="0.2">
      <c r="A45" s="672" t="s">
        <v>444</v>
      </c>
      <c r="B45" s="692"/>
      <c r="C45" s="181">
        <v>4267.8769900000007</v>
      </c>
      <c r="D45" s="155">
        <v>79.103707657260486</v>
      </c>
      <c r="E45" s="515">
        <v>17880.074940000002</v>
      </c>
      <c r="F45" s="707">
        <v>28.872175150788422</v>
      </c>
      <c r="G45" s="515">
        <v>27460.707420000002</v>
      </c>
      <c r="H45" s="707">
        <v>-3.7283979553247582</v>
      </c>
      <c r="I45" s="516">
        <v>7.5403327548519483</v>
      </c>
    </row>
    <row r="46" spans="1:10" s="55" customFormat="1" ht="11.25" x14ac:dyDescent="0.2">
      <c r="I46" s="161" t="s">
        <v>220</v>
      </c>
    </row>
    <row r="47" spans="1:10" s="1" customFormat="1" ht="15" customHeight="1" x14ac:dyDescent="0.2">
      <c r="A47" s="825" t="s">
        <v>654</v>
      </c>
      <c r="B47" s="825"/>
      <c r="C47" s="825"/>
      <c r="D47" s="825"/>
      <c r="E47" s="825"/>
      <c r="F47" s="825"/>
      <c r="G47" s="825"/>
      <c r="H47" s="825"/>
      <c r="I47" s="825"/>
    </row>
    <row r="48" spans="1:10" s="1" customFormat="1" x14ac:dyDescent="0.2">
      <c r="A48" s="429" t="s">
        <v>468</v>
      </c>
      <c r="I48" s="654"/>
    </row>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sheetData>
  <mergeCells count="6">
    <mergeCell ref="A47:I47"/>
    <mergeCell ref="A3:A4"/>
    <mergeCell ref="B3:B4"/>
    <mergeCell ref="C3:D3"/>
    <mergeCell ref="E3:F3"/>
    <mergeCell ref="G3:I3"/>
  </mergeCells>
  <conditionalFormatting sqref="D15:D16">
    <cfRule type="cellIs" dxfId="55" priority="1" operator="between">
      <formula>-0.05</formula>
      <formula>0.05</formula>
    </cfRule>
  </conditionalFormatting>
  <conditionalFormatting sqref="F43:F45">
    <cfRule type="cellIs" dxfId="54" priority="10" operator="between">
      <formula>0</formula>
      <formula>0.5</formula>
    </cfRule>
    <cfRule type="cellIs" dxfId="53" priority="11" operator="between">
      <formula>-0.49</formula>
      <formula>0.49</formula>
    </cfRule>
  </conditionalFormatting>
  <conditionalFormatting sqref="H43:H45">
    <cfRule type="cellIs" dxfId="52" priority="12" operator="between">
      <formula>0</formula>
      <formula>0.5</formula>
    </cfRule>
    <cfRule type="cellIs" dxfId="51" priority="13" operator="between">
      <formula>-0.49</formula>
      <formula>0.49</formula>
    </cfRule>
  </conditionalFormatting>
  <conditionalFormatting sqref="I8">
    <cfRule type="cellIs" dxfId="50" priority="38" operator="between">
      <formula>0</formula>
      <formula>0.5</formula>
    </cfRule>
    <cfRule type="cellIs" dxfId="49" priority="39" operator="between">
      <formula>0</formula>
      <formula>0.49</formula>
    </cfRule>
  </conditionalFormatting>
  <conditionalFormatting sqref="I40:I43">
    <cfRule type="cellIs" dxfId="48" priority="2" operator="between">
      <formula>0</formula>
      <formula>0.5</formula>
    </cfRule>
    <cfRule type="cellIs" dxfId="47" priority="3"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7" t="s">
        <v>18</v>
      </c>
      <c r="B1" s="817"/>
      <c r="C1" s="817"/>
      <c r="D1" s="817"/>
      <c r="E1" s="817"/>
      <c r="F1" s="817"/>
      <c r="G1" s="1"/>
      <c r="H1" s="1"/>
    </row>
    <row r="2" spans="1:9" x14ac:dyDescent="0.2">
      <c r="A2" s="818"/>
      <c r="B2" s="818"/>
      <c r="C2" s="818"/>
      <c r="D2" s="818"/>
      <c r="E2" s="818"/>
      <c r="F2" s="818"/>
      <c r="G2" s="10"/>
      <c r="H2" s="55" t="s">
        <v>463</v>
      </c>
    </row>
    <row r="3" spans="1:9" x14ac:dyDescent="0.2">
      <c r="A3" s="11"/>
      <c r="B3" s="782">
        <f>INDICE!A3</f>
        <v>45474</v>
      </c>
      <c r="C3" s="782">
        <v>41671</v>
      </c>
      <c r="D3" s="780" t="s">
        <v>115</v>
      </c>
      <c r="E3" s="780"/>
      <c r="F3" s="780" t="s">
        <v>116</v>
      </c>
      <c r="G3" s="780"/>
      <c r="H3" s="780"/>
    </row>
    <row r="4" spans="1:9" x14ac:dyDescent="0.2">
      <c r="A4" s="254"/>
      <c r="B4" s="184" t="s">
        <v>54</v>
      </c>
      <c r="C4" s="185" t="s">
        <v>417</v>
      </c>
      <c r="D4" s="184" t="s">
        <v>54</v>
      </c>
      <c r="E4" s="185" t="s">
        <v>417</v>
      </c>
      <c r="F4" s="184" t="s">
        <v>54</v>
      </c>
      <c r="G4" s="186" t="s">
        <v>417</v>
      </c>
      <c r="H4" s="185" t="s">
        <v>467</v>
      </c>
      <c r="I4" s="55"/>
    </row>
    <row r="5" spans="1:9" ht="14.1" customHeight="1" x14ac:dyDescent="0.2">
      <c r="A5" s="410" t="s">
        <v>326</v>
      </c>
      <c r="B5" s="227">
        <v>11922.996719999999</v>
      </c>
      <c r="C5" s="228">
        <v>6.626893861456348</v>
      </c>
      <c r="D5" s="227">
        <v>76154.901249999995</v>
      </c>
      <c r="E5" s="228">
        <v>15.526310005665536</v>
      </c>
      <c r="F5" s="227">
        <v>129591.26896999999</v>
      </c>
      <c r="G5" s="228">
        <v>6.1295580273150225</v>
      </c>
      <c r="H5" s="228">
        <v>35.583980966405846</v>
      </c>
    </row>
    <row r="6" spans="1:9" x14ac:dyDescent="0.2">
      <c r="A6" s="403" t="s">
        <v>327</v>
      </c>
      <c r="B6" s="713">
        <v>8561.3345000000008</v>
      </c>
      <c r="C6" s="469">
        <v>-0.59494440160161011</v>
      </c>
      <c r="D6" s="430">
        <v>60214.862310000004</v>
      </c>
      <c r="E6" s="431">
        <v>18.493615186642284</v>
      </c>
      <c r="F6" s="430">
        <v>104239.90758</v>
      </c>
      <c r="G6" s="431">
        <v>13.659963905674132</v>
      </c>
      <c r="H6" s="715">
        <v>28.622845634186284</v>
      </c>
    </row>
    <row r="7" spans="1:9" x14ac:dyDescent="0.2">
      <c r="A7" s="403" t="s">
        <v>328</v>
      </c>
      <c r="B7" s="714">
        <v>0</v>
      </c>
      <c r="C7" s="501" t="s">
        <v>142</v>
      </c>
      <c r="D7" s="432">
        <v>0</v>
      </c>
      <c r="E7" s="501" t="s">
        <v>142</v>
      </c>
      <c r="F7" s="432">
        <v>0</v>
      </c>
      <c r="G7" s="432" t="s">
        <v>142</v>
      </c>
      <c r="H7" s="738">
        <v>0</v>
      </c>
    </row>
    <row r="8" spans="1:9" x14ac:dyDescent="0.2">
      <c r="A8" s="403" t="s">
        <v>515</v>
      </c>
      <c r="B8" s="714">
        <v>1632.1897300000001</v>
      </c>
      <c r="C8" s="469">
        <v>88.414048074512749</v>
      </c>
      <c r="D8" s="430">
        <v>7287.9273200000007</v>
      </c>
      <c r="E8" s="469">
        <v>3.3685624367824887</v>
      </c>
      <c r="F8" s="430">
        <v>10295.506460000001</v>
      </c>
      <c r="G8" s="469">
        <v>23.271511283390396</v>
      </c>
      <c r="H8" s="715">
        <v>2.8270045414630416</v>
      </c>
    </row>
    <row r="9" spans="1:9" x14ac:dyDescent="0.2">
      <c r="A9" s="403" t="s">
        <v>516</v>
      </c>
      <c r="B9" s="713">
        <v>1729.4724899999999</v>
      </c>
      <c r="C9" s="431">
        <v>1.5469388272038629</v>
      </c>
      <c r="D9" s="430">
        <v>8652.1116199999997</v>
      </c>
      <c r="E9" s="431">
        <v>7.4453938618529945</v>
      </c>
      <c r="F9" s="430">
        <v>15055.854929999998</v>
      </c>
      <c r="G9" s="431">
        <v>-31.69687738065312</v>
      </c>
      <c r="H9" s="715">
        <v>4.134130790756525</v>
      </c>
    </row>
    <row r="10" spans="1:9" x14ac:dyDescent="0.2">
      <c r="A10" s="410" t="s">
        <v>329</v>
      </c>
      <c r="B10" s="412">
        <v>15806.59223</v>
      </c>
      <c r="C10" s="228">
        <v>-22.97098255458123</v>
      </c>
      <c r="D10" s="412">
        <v>127972.17475000002</v>
      </c>
      <c r="E10" s="228">
        <v>-24.924086018364054</v>
      </c>
      <c r="F10" s="412">
        <v>234593.02253000002</v>
      </c>
      <c r="G10" s="228">
        <v>-21.043580009077722</v>
      </c>
      <c r="H10" s="228">
        <v>64.416019033594154</v>
      </c>
    </row>
    <row r="11" spans="1:9" x14ac:dyDescent="0.2">
      <c r="A11" s="403" t="s">
        <v>330</v>
      </c>
      <c r="B11" s="713">
        <v>2266.6149500000001</v>
      </c>
      <c r="C11" s="433">
        <v>-36.387806572104324</v>
      </c>
      <c r="D11" s="430">
        <v>14663.382679999999</v>
      </c>
      <c r="E11" s="431">
        <v>-40.410211058272992</v>
      </c>
      <c r="F11" s="430">
        <v>33169.060369999992</v>
      </c>
      <c r="G11" s="431">
        <v>-24.015697810077175</v>
      </c>
      <c r="H11" s="715">
        <v>9.1077680021242742</v>
      </c>
    </row>
    <row r="12" spans="1:9" x14ac:dyDescent="0.2">
      <c r="A12" s="403" t="s">
        <v>331</v>
      </c>
      <c r="B12" s="713">
        <v>3316.1327999999999</v>
      </c>
      <c r="C12" s="431">
        <v>-22.284630497691669</v>
      </c>
      <c r="D12" s="430">
        <v>33910.591990000001</v>
      </c>
      <c r="E12" s="73">
        <v>-11.342032354938484</v>
      </c>
      <c r="F12" s="430">
        <v>58159.709120000007</v>
      </c>
      <c r="G12" s="431">
        <v>-9.9485643151439636</v>
      </c>
      <c r="H12" s="715">
        <v>15.96985660212091</v>
      </c>
    </row>
    <row r="13" spans="1:9" x14ac:dyDescent="0.2">
      <c r="A13" s="403" t="s">
        <v>332</v>
      </c>
      <c r="B13" s="713">
        <v>2099.6863499999999</v>
      </c>
      <c r="C13" s="439">
        <v>-15.406712561485847</v>
      </c>
      <c r="D13" s="430">
        <v>19962.375030000003</v>
      </c>
      <c r="E13" s="431">
        <v>-28.421938857078395</v>
      </c>
      <c r="F13" s="430">
        <v>35213.56925</v>
      </c>
      <c r="G13" s="431">
        <v>-24.067182426782832</v>
      </c>
      <c r="H13" s="715">
        <v>9.669162034683751</v>
      </c>
    </row>
    <row r="14" spans="1:9" x14ac:dyDescent="0.2">
      <c r="A14" s="403" t="s">
        <v>333</v>
      </c>
      <c r="B14" s="713">
        <v>2912.5642599999996</v>
      </c>
      <c r="C14" s="431">
        <v>-7.2298718967874516</v>
      </c>
      <c r="D14" s="430">
        <v>21776.464889999999</v>
      </c>
      <c r="E14" s="431">
        <v>-35.866312888226908</v>
      </c>
      <c r="F14" s="430">
        <v>34476.523789999999</v>
      </c>
      <c r="G14" s="431">
        <v>-43.846583311255685</v>
      </c>
      <c r="H14" s="715">
        <v>9.4667794835406838</v>
      </c>
    </row>
    <row r="15" spans="1:9" x14ac:dyDescent="0.2">
      <c r="A15" s="403" t="s">
        <v>334</v>
      </c>
      <c r="B15" s="713">
        <v>1171.84347</v>
      </c>
      <c r="C15" s="431">
        <v>-43.441547692675705</v>
      </c>
      <c r="D15" s="430">
        <v>14070.964440000002</v>
      </c>
      <c r="E15" s="431">
        <v>-23.600713851844706</v>
      </c>
      <c r="F15" s="430">
        <v>25500.27536</v>
      </c>
      <c r="G15" s="431">
        <v>-16.728319232181903</v>
      </c>
      <c r="H15" s="715">
        <v>7.0020250612594035</v>
      </c>
    </row>
    <row r="16" spans="1:9" x14ac:dyDescent="0.2">
      <c r="A16" s="403" t="s">
        <v>661</v>
      </c>
      <c r="B16" s="713">
        <v>2086.4539200000004</v>
      </c>
      <c r="C16" s="501">
        <v>5.3432955572128726</v>
      </c>
      <c r="D16" s="430">
        <v>8183.5153999999993</v>
      </c>
      <c r="E16" s="501">
        <v>313.1787782206103</v>
      </c>
      <c r="F16" s="430">
        <v>13604.730790000001</v>
      </c>
      <c r="G16" s="501">
        <v>586.8913628283168</v>
      </c>
      <c r="H16" s="715">
        <v>3.7356720505337893</v>
      </c>
    </row>
    <row r="17" spans="1:8" x14ac:dyDescent="0.2">
      <c r="A17" s="403" t="s">
        <v>335</v>
      </c>
      <c r="B17" s="713">
        <v>1953.29648</v>
      </c>
      <c r="C17" s="431">
        <v>-35.233902686258396</v>
      </c>
      <c r="D17" s="430">
        <v>15404.880320000002</v>
      </c>
      <c r="E17" s="431">
        <v>-39.252805540866696</v>
      </c>
      <c r="F17" s="430">
        <v>34469.153850000002</v>
      </c>
      <c r="G17" s="431">
        <v>-28.935916760745673</v>
      </c>
      <c r="H17" s="716">
        <v>9.4647557993313391</v>
      </c>
    </row>
    <row r="18" spans="1:8" x14ac:dyDescent="0.2">
      <c r="A18" s="410" t="s">
        <v>534</v>
      </c>
      <c r="B18" s="517">
        <v>0</v>
      </c>
      <c r="C18" s="657" t="s">
        <v>142</v>
      </c>
      <c r="D18" s="412">
        <v>0</v>
      </c>
      <c r="E18" s="647" t="s">
        <v>142</v>
      </c>
      <c r="F18" s="412">
        <v>0</v>
      </c>
      <c r="G18" s="414">
        <v>-100</v>
      </c>
      <c r="H18" s="412">
        <v>0</v>
      </c>
    </row>
    <row r="19" spans="1:8" x14ac:dyDescent="0.2">
      <c r="A19" s="411" t="s">
        <v>114</v>
      </c>
      <c r="B19" s="61">
        <v>27729.588949999998</v>
      </c>
      <c r="C19" s="62">
        <v>-12.531268173343499</v>
      </c>
      <c r="D19" s="61">
        <v>204127.076</v>
      </c>
      <c r="E19" s="62">
        <v>-13.643425563768421</v>
      </c>
      <c r="F19" s="61">
        <v>364184.29149999999</v>
      </c>
      <c r="G19" s="62">
        <v>-13.136356853170138</v>
      </c>
      <c r="H19" s="62">
        <v>100</v>
      </c>
    </row>
    <row r="20" spans="1:8" x14ac:dyDescent="0.2">
      <c r="A20" s="156"/>
      <c r="B20" s="1"/>
      <c r="C20" s="1"/>
      <c r="D20" s="1"/>
      <c r="E20" s="1"/>
      <c r="F20" s="1"/>
      <c r="G20" s="1"/>
      <c r="H20" s="161" t="s">
        <v>220</v>
      </c>
    </row>
    <row r="21" spans="1:8" x14ac:dyDescent="0.2">
      <c r="A21" s="133" t="s">
        <v>569</v>
      </c>
      <c r="B21" s="1"/>
      <c r="C21" s="1"/>
      <c r="D21" s="1"/>
      <c r="E21" s="1"/>
      <c r="F21" s="1"/>
      <c r="G21" s="1"/>
      <c r="H21" s="1"/>
    </row>
    <row r="22" spans="1:8" x14ac:dyDescent="0.2">
      <c r="A22" s="429" t="s">
        <v>527</v>
      </c>
      <c r="B22" s="1"/>
      <c r="C22" s="1"/>
      <c r="D22" s="1"/>
      <c r="E22" s="1"/>
      <c r="F22" s="1"/>
      <c r="G22" s="1"/>
      <c r="H22" s="1"/>
    </row>
    <row r="23" spans="1:8" s="1" customFormat="1" x14ac:dyDescent="0.2">
      <c r="A23" s="582"/>
      <c r="B23" s="582"/>
      <c r="C23" s="582"/>
      <c r="D23" s="582"/>
      <c r="E23" s="582"/>
      <c r="F23" s="582"/>
      <c r="G23" s="582"/>
      <c r="H23" s="582"/>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4">
    <mergeCell ref="A1:F2"/>
    <mergeCell ref="B3:C3"/>
    <mergeCell ref="D3:E3"/>
    <mergeCell ref="F3:H3"/>
  </mergeCells>
  <conditionalFormatting sqref="C7">
    <cfRule type="cellIs" dxfId="46" priority="5" operator="between">
      <formula>0.0001</formula>
      <formula>0.44999</formula>
    </cfRule>
  </conditionalFormatting>
  <conditionalFormatting sqref="C16">
    <cfRule type="cellIs" dxfId="45" priority="11" operator="between">
      <formula>0.0001</formula>
      <formula>0.44999</formula>
    </cfRule>
  </conditionalFormatting>
  <conditionalFormatting sqref="C17:C18">
    <cfRule type="cellIs" dxfId="44" priority="20" operator="between">
      <formula>0</formula>
      <formula>0.5</formula>
    </cfRule>
    <cfRule type="cellIs" dxfId="43" priority="21" operator="between">
      <formula>0</formula>
      <formula>0.49</formula>
    </cfRule>
  </conditionalFormatting>
  <conditionalFormatting sqref="E7">
    <cfRule type="cellIs" dxfId="42" priority="1" operator="between">
      <formula>0.0001</formula>
      <formula>0.44999</formula>
    </cfRule>
  </conditionalFormatting>
  <conditionalFormatting sqref="E12">
    <cfRule type="cellIs" dxfId="41" priority="14" operator="between">
      <formula>-0.5</formula>
      <formula>0.5</formula>
    </cfRule>
    <cfRule type="cellIs" dxfId="40" priority="15" operator="between">
      <formula>0</formula>
      <formula>0.49</formula>
    </cfRule>
  </conditionalFormatting>
  <conditionalFormatting sqref="E16">
    <cfRule type="cellIs" dxfId="39" priority="7" operator="between">
      <formula>0.0001</formula>
      <formula>0.44999</formula>
    </cfRule>
  </conditionalFormatting>
  <conditionalFormatting sqref="E18:E19">
    <cfRule type="cellIs" dxfId="38" priority="25" operator="between">
      <formula>0.00001</formula>
      <formula>0.049999</formula>
    </cfRule>
  </conditionalFormatting>
  <conditionalFormatting sqref="G16">
    <cfRule type="cellIs" dxfId="37" priority="6" operator="between">
      <formula>0.0001</formula>
      <formula>0.44999</formula>
    </cfRule>
  </conditionalFormatting>
  <conditionalFormatting sqref="G18:G19">
    <cfRule type="cellIs" dxfId="36" priority="24" operator="between">
      <formula>0.00001</formula>
      <formula>0.049999</formula>
    </cfRule>
  </conditionalFormatting>
  <conditionalFormatting sqref="H7">
    <cfRule type="cellIs" dxfId="35" priority="2"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6" t="s">
        <v>497</v>
      </c>
      <c r="B1" s="1"/>
      <c r="C1" s="1"/>
      <c r="D1" s="1"/>
      <c r="E1" s="1"/>
      <c r="F1" s="1"/>
      <c r="G1" s="1"/>
      <c r="H1" s="1"/>
    </row>
    <row r="2" spans="1:8" x14ac:dyDescent="0.2">
      <c r="A2" s="1"/>
      <c r="B2" s="1"/>
      <c r="C2" s="1"/>
      <c r="D2" s="1"/>
      <c r="E2" s="1"/>
      <c r="F2" s="1"/>
      <c r="G2" s="55" t="s">
        <v>465</v>
      </c>
      <c r="H2" s="1"/>
    </row>
    <row r="3" spans="1:8" x14ac:dyDescent="0.2">
      <c r="A3" s="56"/>
      <c r="B3" s="782">
        <f>INDICE!A3</f>
        <v>45474</v>
      </c>
      <c r="C3" s="780">
        <v>41671</v>
      </c>
      <c r="D3" s="780" t="s">
        <v>115</v>
      </c>
      <c r="E3" s="780"/>
      <c r="F3" s="780" t="s">
        <v>116</v>
      </c>
      <c r="G3" s="780"/>
      <c r="H3" s="1"/>
    </row>
    <row r="4" spans="1:8" x14ac:dyDescent="0.2">
      <c r="A4" s="66"/>
      <c r="B4" s="184" t="s">
        <v>339</v>
      </c>
      <c r="C4" s="185" t="s">
        <v>417</v>
      </c>
      <c r="D4" s="184" t="s">
        <v>339</v>
      </c>
      <c r="E4" s="185" t="s">
        <v>417</v>
      </c>
      <c r="F4" s="184" t="s">
        <v>339</v>
      </c>
      <c r="G4" s="186" t="s">
        <v>417</v>
      </c>
      <c r="H4" s="1"/>
    </row>
    <row r="5" spans="1:8" x14ac:dyDescent="0.2">
      <c r="A5" s="434" t="s">
        <v>464</v>
      </c>
      <c r="B5" s="435">
        <v>31.805498086923617</v>
      </c>
      <c r="C5" s="417">
        <v>-6.9586341891924084</v>
      </c>
      <c r="D5" s="436">
        <v>30.894228182823639</v>
      </c>
      <c r="E5" s="417">
        <v>-24.027698225418796</v>
      </c>
      <c r="F5" s="436">
        <v>32.633707430466025</v>
      </c>
      <c r="G5" s="417">
        <v>-37.232089784258058</v>
      </c>
      <c r="H5" s="1"/>
    </row>
    <row r="6" spans="1:8" x14ac:dyDescent="0.2">
      <c r="A6" s="3"/>
      <c r="B6" s="3"/>
      <c r="C6" s="3"/>
      <c r="D6" s="3"/>
      <c r="E6" s="3"/>
      <c r="F6" s="3"/>
      <c r="G6" s="55" t="s">
        <v>340</v>
      </c>
      <c r="H6" s="1"/>
    </row>
    <row r="7" spans="1:8" x14ac:dyDescent="0.2">
      <c r="A7" s="80" t="s">
        <v>566</v>
      </c>
      <c r="B7" s="80"/>
      <c r="C7" s="199"/>
      <c r="D7" s="199"/>
      <c r="E7" s="199"/>
      <c r="F7" s="80"/>
      <c r="G7" s="80"/>
      <c r="H7" s="1"/>
    </row>
    <row r="8" spans="1:8" x14ac:dyDescent="0.2">
      <c r="A8" s="133" t="s">
        <v>341</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8"/>
  <sheetViews>
    <sheetView workbookViewId="0">
      <selection sqref="A1:G2"/>
    </sheetView>
  </sheetViews>
  <sheetFormatPr baseColWidth="10" defaultRowHeight="14.25" x14ac:dyDescent="0.2"/>
  <cols>
    <col min="1" max="1" width="6.5" customWidth="1"/>
    <col min="2" max="2" width="15.625" customWidth="1"/>
    <col min="7" max="7" width="11" style="437"/>
    <col min="9" max="9" width="11.125" customWidth="1"/>
    <col min="10" max="34" width="11" style="1"/>
  </cols>
  <sheetData>
    <row r="1" spans="1:15" x14ac:dyDescent="0.2">
      <c r="A1" s="817" t="s">
        <v>336</v>
      </c>
      <c r="B1" s="817"/>
      <c r="C1" s="817"/>
      <c r="D1" s="817"/>
      <c r="E1" s="817"/>
      <c r="F1" s="817"/>
      <c r="G1" s="817"/>
      <c r="H1" s="1"/>
      <c r="I1" s="1"/>
    </row>
    <row r="2" spans="1:15" x14ac:dyDescent="0.2">
      <c r="A2" s="818"/>
      <c r="B2" s="818"/>
      <c r="C2" s="818"/>
      <c r="D2" s="818"/>
      <c r="E2" s="818"/>
      <c r="F2" s="818"/>
      <c r="G2" s="818"/>
      <c r="H2" s="10"/>
      <c r="I2" s="55" t="s">
        <v>463</v>
      </c>
    </row>
    <row r="3" spans="1:15" x14ac:dyDescent="0.2">
      <c r="A3" s="797" t="s">
        <v>447</v>
      </c>
      <c r="B3" s="797" t="s">
        <v>448</v>
      </c>
      <c r="C3" s="778">
        <f>INDICE!A3</f>
        <v>45474</v>
      </c>
      <c r="D3" s="779">
        <v>41671</v>
      </c>
      <c r="E3" s="779" t="s">
        <v>115</v>
      </c>
      <c r="F3" s="779"/>
      <c r="G3" s="779" t="s">
        <v>116</v>
      </c>
      <c r="H3" s="779"/>
      <c r="I3" s="779"/>
    </row>
    <row r="4" spans="1:15" x14ac:dyDescent="0.2">
      <c r="A4" s="798"/>
      <c r="B4" s="798"/>
      <c r="C4" s="82" t="s">
        <v>54</v>
      </c>
      <c r="D4" s="82" t="s">
        <v>417</v>
      </c>
      <c r="E4" s="82" t="s">
        <v>54</v>
      </c>
      <c r="F4" s="82" t="s">
        <v>417</v>
      </c>
      <c r="G4" s="82" t="s">
        <v>54</v>
      </c>
      <c r="H4" s="83" t="s">
        <v>417</v>
      </c>
      <c r="I4" s="83" t="s">
        <v>106</v>
      </c>
    </row>
    <row r="5" spans="1:15" x14ac:dyDescent="0.2">
      <c r="A5" s="11"/>
      <c r="B5" s="11" t="s">
        <v>266</v>
      </c>
      <c r="C5" s="744">
        <v>0</v>
      </c>
      <c r="D5" s="142" t="s">
        <v>142</v>
      </c>
      <c r="E5" s="745">
        <v>48.195209999999996</v>
      </c>
      <c r="F5" s="142">
        <v>-94.72279405239199</v>
      </c>
      <c r="G5" s="745">
        <v>48.195209999999996</v>
      </c>
      <c r="H5" s="142">
        <v>-97.693065344913833</v>
      </c>
      <c r="I5" s="708">
        <v>9.2254188671779744E-2</v>
      </c>
      <c r="K5" s="167"/>
      <c r="M5" s="167"/>
      <c r="O5" s="167"/>
    </row>
    <row r="6" spans="1:15" x14ac:dyDescent="0.2">
      <c r="A6" s="11"/>
      <c r="B6" s="11" t="s">
        <v>665</v>
      </c>
      <c r="C6" s="744">
        <v>2.0088600000000003</v>
      </c>
      <c r="D6" s="142">
        <v>2.3842045176547439</v>
      </c>
      <c r="E6" s="745">
        <v>28.992890000000003</v>
      </c>
      <c r="F6" s="142">
        <v>2.4864720030202294</v>
      </c>
      <c r="G6" s="745">
        <v>47.308099999999996</v>
      </c>
      <c r="H6" s="142">
        <v>9.5945533651465986</v>
      </c>
      <c r="I6" s="708">
        <v>9.0556102631432114E-2</v>
      </c>
    </row>
    <row r="7" spans="1:15" x14ac:dyDescent="0.2">
      <c r="A7" s="11"/>
      <c r="B7" s="11" t="s">
        <v>233</v>
      </c>
      <c r="C7" s="744">
        <v>0</v>
      </c>
      <c r="D7" s="142" t="s">
        <v>142</v>
      </c>
      <c r="E7" s="745">
        <v>0</v>
      </c>
      <c r="F7" s="142" t="s">
        <v>142</v>
      </c>
      <c r="G7" s="745">
        <v>17.96968</v>
      </c>
      <c r="H7" s="142">
        <v>-98.312991263204495</v>
      </c>
      <c r="I7" s="708">
        <v>3.4397157914479622E-2</v>
      </c>
    </row>
    <row r="8" spans="1:15" x14ac:dyDescent="0.2">
      <c r="A8" s="11"/>
      <c r="B8" s="11" t="s">
        <v>270</v>
      </c>
      <c r="C8" s="744">
        <v>0</v>
      </c>
      <c r="D8" s="142" t="s">
        <v>142</v>
      </c>
      <c r="E8" s="745">
        <v>321.02879999999999</v>
      </c>
      <c r="F8" s="142" t="s">
        <v>142</v>
      </c>
      <c r="G8" s="745">
        <v>321.02879999999999</v>
      </c>
      <c r="H8" s="142">
        <v>88.816557526567365</v>
      </c>
      <c r="I8" s="708">
        <v>0.61450611968025548</v>
      </c>
    </row>
    <row r="9" spans="1:15" x14ac:dyDescent="0.2">
      <c r="A9" s="11"/>
      <c r="B9" s="11" t="s">
        <v>274</v>
      </c>
      <c r="C9" s="744">
        <v>0</v>
      </c>
      <c r="D9" s="142" t="s">
        <v>142</v>
      </c>
      <c r="E9" s="745">
        <v>0</v>
      </c>
      <c r="F9" s="142">
        <v>-100</v>
      </c>
      <c r="G9" s="745">
        <v>0</v>
      </c>
      <c r="H9" s="142">
        <v>-100</v>
      </c>
      <c r="I9" s="708">
        <v>0</v>
      </c>
    </row>
    <row r="10" spans="1:15" x14ac:dyDescent="0.2">
      <c r="A10" s="11"/>
      <c r="B10" s="11" t="s">
        <v>234</v>
      </c>
      <c r="C10" s="744">
        <v>1320.9030299999999</v>
      </c>
      <c r="D10" s="142">
        <v>-35.290527400979343</v>
      </c>
      <c r="E10" s="745">
        <v>7131.8160599999992</v>
      </c>
      <c r="F10" s="142">
        <v>-73.809645351278476</v>
      </c>
      <c r="G10" s="745">
        <v>18000.672480000001</v>
      </c>
      <c r="H10" s="142">
        <v>-55.006424066501012</v>
      </c>
      <c r="I10" s="746">
        <v>34.456483023703676</v>
      </c>
    </row>
    <row r="11" spans="1:15" x14ac:dyDescent="0.2">
      <c r="A11" s="11"/>
      <c r="B11" s="764" t="s">
        <v>322</v>
      </c>
      <c r="C11" s="747">
        <v>1283.0145499999999</v>
      </c>
      <c r="D11" s="413">
        <v>-36.198947566085081</v>
      </c>
      <c r="E11" s="748">
        <v>6790.6119899999994</v>
      </c>
      <c r="F11" s="413">
        <v>-74.703870691868957</v>
      </c>
      <c r="G11" s="748">
        <v>17179.2883</v>
      </c>
      <c r="H11" s="413">
        <v>-55.230214722601566</v>
      </c>
      <c r="I11" s="749">
        <v>32.88420787200841</v>
      </c>
    </row>
    <row r="12" spans="1:15" x14ac:dyDescent="0.2">
      <c r="A12" s="11"/>
      <c r="B12" s="764" t="s">
        <v>319</v>
      </c>
      <c r="C12" s="747">
        <v>37.888480000000008</v>
      </c>
      <c r="D12" s="413">
        <v>24.958254880872673</v>
      </c>
      <c r="E12" s="748">
        <v>341.20406999999994</v>
      </c>
      <c r="F12" s="413">
        <v>-11.656933165072685</v>
      </c>
      <c r="G12" s="748">
        <v>821.38418000000001</v>
      </c>
      <c r="H12" s="413">
        <v>-49.753223564993014</v>
      </c>
      <c r="I12" s="749">
        <v>1.5722751516952638</v>
      </c>
    </row>
    <row r="13" spans="1:15" x14ac:dyDescent="0.2">
      <c r="A13" s="11"/>
      <c r="B13" s="11" t="s">
        <v>582</v>
      </c>
      <c r="C13" s="744">
        <v>43.526000000000003</v>
      </c>
      <c r="D13" s="142">
        <v>-46.77666595907651</v>
      </c>
      <c r="E13" s="745">
        <v>500.16659999999996</v>
      </c>
      <c r="F13" s="142">
        <v>108.34322460453694</v>
      </c>
      <c r="G13" s="745">
        <v>806.78991999999994</v>
      </c>
      <c r="H13" s="142">
        <v>111.18235536288429</v>
      </c>
      <c r="I13" s="708">
        <v>1.5443391469436503</v>
      </c>
    </row>
    <row r="14" spans="1:15" x14ac:dyDescent="0.2">
      <c r="A14" s="11"/>
      <c r="B14" s="11" t="s">
        <v>235</v>
      </c>
      <c r="C14" s="744">
        <v>0</v>
      </c>
      <c r="D14" s="142" t="s">
        <v>142</v>
      </c>
      <c r="E14" s="745">
        <v>1.73546</v>
      </c>
      <c r="F14" s="142" t="s">
        <v>142</v>
      </c>
      <c r="G14" s="745">
        <v>1.73546</v>
      </c>
      <c r="H14" s="142">
        <v>-99.671364442396197</v>
      </c>
      <c r="I14" s="708">
        <v>3.3219785591208522E-3</v>
      </c>
    </row>
    <row r="15" spans="1:15" x14ac:dyDescent="0.2">
      <c r="A15" s="11"/>
      <c r="B15" s="11" t="s">
        <v>275</v>
      </c>
      <c r="C15" s="744">
        <v>0</v>
      </c>
      <c r="D15" s="142" t="s">
        <v>142</v>
      </c>
      <c r="E15" s="745">
        <v>0</v>
      </c>
      <c r="F15" s="142" t="s">
        <v>142</v>
      </c>
      <c r="G15" s="745">
        <v>0</v>
      </c>
      <c r="H15" s="142">
        <v>-100</v>
      </c>
      <c r="I15" s="708">
        <v>0</v>
      </c>
    </row>
    <row r="16" spans="1:15" x14ac:dyDescent="0.2">
      <c r="A16" s="11"/>
      <c r="B16" s="11" t="s">
        <v>276</v>
      </c>
      <c r="C16" s="744">
        <v>0</v>
      </c>
      <c r="D16" s="142" t="s">
        <v>142</v>
      </c>
      <c r="E16" s="745">
        <v>0</v>
      </c>
      <c r="F16" s="142" t="s">
        <v>142</v>
      </c>
      <c r="G16" s="745">
        <v>12.89898</v>
      </c>
      <c r="H16" s="142" t="s">
        <v>142</v>
      </c>
      <c r="I16" s="708">
        <v>2.4690937846178356E-2</v>
      </c>
    </row>
    <row r="17" spans="1:10" x14ac:dyDescent="0.2">
      <c r="A17" s="11"/>
      <c r="B17" s="11" t="s">
        <v>206</v>
      </c>
      <c r="C17" s="744">
        <v>190.27182000000002</v>
      </c>
      <c r="D17" s="142">
        <v>65.423865148540997</v>
      </c>
      <c r="E17" s="745">
        <v>1592.7473</v>
      </c>
      <c r="F17" s="142">
        <v>-78.860236521272583</v>
      </c>
      <c r="G17" s="745">
        <v>2173.0182199999999</v>
      </c>
      <c r="H17" s="142">
        <v>-85.287642999771208</v>
      </c>
      <c r="I17" s="708">
        <v>4.1595426776871598</v>
      </c>
    </row>
    <row r="18" spans="1:10" x14ac:dyDescent="0.2">
      <c r="A18" s="11"/>
      <c r="B18" s="11" t="s">
        <v>207</v>
      </c>
      <c r="C18" s="744">
        <v>0</v>
      </c>
      <c r="D18" s="413" t="s">
        <v>142</v>
      </c>
      <c r="E18" s="745">
        <v>128.10267999999999</v>
      </c>
      <c r="F18" s="413" t="s">
        <v>142</v>
      </c>
      <c r="G18" s="745">
        <v>150.22838000000002</v>
      </c>
      <c r="H18" s="413">
        <v>429.71925246826521</v>
      </c>
      <c r="I18" s="708">
        <v>0.28756379134722776</v>
      </c>
    </row>
    <row r="19" spans="1:10" x14ac:dyDescent="0.2">
      <c r="A19" s="11"/>
      <c r="B19" s="11" t="s">
        <v>540</v>
      </c>
      <c r="C19" s="744">
        <v>0</v>
      </c>
      <c r="D19" s="142" t="s">
        <v>142</v>
      </c>
      <c r="E19" s="745">
        <v>45.164699999999996</v>
      </c>
      <c r="F19" s="142">
        <v>-0.47417489865552814</v>
      </c>
      <c r="G19" s="745">
        <v>1039.4727</v>
      </c>
      <c r="H19" s="142">
        <v>-12.726425041952428</v>
      </c>
      <c r="I19" s="746">
        <v>1.9897352991088597</v>
      </c>
    </row>
    <row r="20" spans="1:10" x14ac:dyDescent="0.2">
      <c r="A20" s="11"/>
      <c r="B20" s="11" t="s">
        <v>664</v>
      </c>
      <c r="C20" s="744">
        <v>247.71912</v>
      </c>
      <c r="D20" s="142">
        <v>-46.282157849828387</v>
      </c>
      <c r="E20" s="745">
        <v>2752.9793499999996</v>
      </c>
      <c r="F20" s="142">
        <v>-31.064883660489055</v>
      </c>
      <c r="G20" s="745">
        <v>5217.0187399999995</v>
      </c>
      <c r="H20" s="142">
        <v>-40.950508653060666</v>
      </c>
      <c r="I20" s="746">
        <v>9.9863001145584924</v>
      </c>
    </row>
    <row r="21" spans="1:10" x14ac:dyDescent="0.2">
      <c r="A21" s="11"/>
      <c r="B21" s="238" t="s">
        <v>208</v>
      </c>
      <c r="C21" s="747">
        <v>0</v>
      </c>
      <c r="D21" s="413" t="s">
        <v>142</v>
      </c>
      <c r="E21" s="748">
        <v>0</v>
      </c>
      <c r="F21" s="413" t="s">
        <v>142</v>
      </c>
      <c r="G21" s="748">
        <v>504.64272</v>
      </c>
      <c r="H21" s="413">
        <v>405.34054475825661</v>
      </c>
      <c r="I21" s="749">
        <v>0.96597576196306889</v>
      </c>
    </row>
    <row r="22" spans="1:10" x14ac:dyDescent="0.2">
      <c r="A22" s="11"/>
      <c r="B22" s="238" t="s">
        <v>237</v>
      </c>
      <c r="C22" s="747">
        <v>0</v>
      </c>
      <c r="D22" s="413" t="s">
        <v>142</v>
      </c>
      <c r="E22" s="748">
        <v>69.37527</v>
      </c>
      <c r="F22" s="413">
        <v>-75.985205905937477</v>
      </c>
      <c r="G22" s="748">
        <v>144.97227000000001</v>
      </c>
      <c r="H22" s="413">
        <v>-59.180400208833582</v>
      </c>
      <c r="I22" s="749">
        <v>0.27750266362064185</v>
      </c>
    </row>
    <row r="23" spans="1:10" x14ac:dyDescent="0.2">
      <c r="A23" s="11"/>
      <c r="B23" s="11" t="s">
        <v>670</v>
      </c>
      <c r="C23" s="744">
        <v>0</v>
      </c>
      <c r="D23" s="142" t="s">
        <v>142</v>
      </c>
      <c r="E23" s="745">
        <v>0.83107999999999993</v>
      </c>
      <c r="F23" s="142" t="s">
        <v>142</v>
      </c>
      <c r="G23" s="745">
        <v>1.7092499999999999</v>
      </c>
      <c r="H23" s="142" t="s">
        <v>142</v>
      </c>
      <c r="I23" s="708">
        <v>3.2718079657135949E-3</v>
      </c>
    </row>
    <row r="24" spans="1:10" x14ac:dyDescent="0.2">
      <c r="A24" s="160" t="s">
        <v>438</v>
      </c>
      <c r="B24" s="706"/>
      <c r="C24" s="750">
        <v>1804.4288300000001</v>
      </c>
      <c r="D24" s="147">
        <v>-33.198838355096314</v>
      </c>
      <c r="E24" s="750">
        <v>12621.135399999999</v>
      </c>
      <c r="F24" s="147">
        <v>-68.936055954929145</v>
      </c>
      <c r="G24" s="750">
        <v>28487.660909999991</v>
      </c>
      <c r="H24" s="147">
        <v>-59.284199663434343</v>
      </c>
      <c r="I24" s="743">
        <v>54.530440772201715</v>
      </c>
    </row>
    <row r="25" spans="1:10" x14ac:dyDescent="0.2">
      <c r="A25" s="11"/>
      <c r="B25" s="11" t="s">
        <v>686</v>
      </c>
      <c r="C25" s="744">
        <v>0</v>
      </c>
      <c r="D25" s="142" t="s">
        <v>142</v>
      </c>
      <c r="E25" s="745">
        <v>135.54614999999998</v>
      </c>
      <c r="F25" s="142" t="s">
        <v>142</v>
      </c>
      <c r="G25" s="745">
        <v>135.54614999999998</v>
      </c>
      <c r="H25" s="142" t="s">
        <v>142</v>
      </c>
      <c r="I25" s="708">
        <v>0.259459396397139</v>
      </c>
    </row>
    <row r="26" spans="1:10" ht="14.25" customHeight="1" x14ac:dyDescent="0.2">
      <c r="A26" s="11"/>
      <c r="B26" s="11" t="s">
        <v>215</v>
      </c>
      <c r="C26" s="744">
        <v>1102.1188500000001</v>
      </c>
      <c r="D26" s="142" t="s">
        <v>142</v>
      </c>
      <c r="E26" s="745">
        <v>2200.7617500000001</v>
      </c>
      <c r="F26" s="142" t="s">
        <v>142</v>
      </c>
      <c r="G26" s="745">
        <v>2200.7617500000001</v>
      </c>
      <c r="H26" s="142" t="s">
        <v>142</v>
      </c>
      <c r="I26" s="708">
        <v>4.2126487197822398</v>
      </c>
    </row>
    <row r="27" spans="1:10" x14ac:dyDescent="0.2">
      <c r="A27" s="11"/>
      <c r="B27" s="11" t="s">
        <v>241</v>
      </c>
      <c r="C27" s="744">
        <v>854</v>
      </c>
      <c r="D27" s="142">
        <v>1.6666666666666667</v>
      </c>
      <c r="E27" s="745">
        <v>5298</v>
      </c>
      <c r="F27" s="142">
        <v>-2.2148394241417497</v>
      </c>
      <c r="G27" s="745">
        <v>9352.175009999999</v>
      </c>
      <c r="H27" s="142">
        <v>32.321439577122625</v>
      </c>
      <c r="I27" s="746">
        <v>17.901723384212737</v>
      </c>
    </row>
    <row r="28" spans="1:10" x14ac:dyDescent="0.2">
      <c r="A28" s="11"/>
      <c r="B28" s="764" t="s">
        <v>322</v>
      </c>
      <c r="C28" s="747">
        <v>854</v>
      </c>
      <c r="D28" s="413">
        <v>1.6666666666666667</v>
      </c>
      <c r="E28" s="748">
        <v>5298</v>
      </c>
      <c r="F28" s="413">
        <v>-2.2148394241417497</v>
      </c>
      <c r="G28" s="748">
        <v>9351</v>
      </c>
      <c r="H28" s="413">
        <v>32.304814672803445</v>
      </c>
      <c r="I28" s="749">
        <v>17.899474206457704</v>
      </c>
    </row>
    <row r="29" spans="1:10" ht="14.25" customHeight="1" x14ac:dyDescent="0.2">
      <c r="A29" s="11"/>
      <c r="B29" s="764" t="s">
        <v>319</v>
      </c>
      <c r="C29" s="747">
        <v>0</v>
      </c>
      <c r="D29" s="413" t="s">
        <v>142</v>
      </c>
      <c r="E29" s="748">
        <v>0</v>
      </c>
      <c r="F29" s="413" t="s">
        <v>142</v>
      </c>
      <c r="G29" s="748">
        <v>1.1750099999999999</v>
      </c>
      <c r="H29" s="413" t="s">
        <v>142</v>
      </c>
      <c r="I29" s="749">
        <v>2.2491777550347415E-3</v>
      </c>
    </row>
    <row r="30" spans="1:10" ht="14.25" customHeight="1" x14ac:dyDescent="0.2">
      <c r="A30" s="160" t="s">
        <v>439</v>
      </c>
      <c r="B30" s="706"/>
      <c r="C30" s="750">
        <v>1956.1188500000001</v>
      </c>
      <c r="D30" s="147">
        <v>132.87129166666668</v>
      </c>
      <c r="E30" s="750">
        <v>7634.3079000000007</v>
      </c>
      <c r="F30" s="147">
        <v>40.906384274640097</v>
      </c>
      <c r="G30" s="750">
        <v>11688.482910000001</v>
      </c>
      <c r="H30" s="147">
        <v>65.377239355553456</v>
      </c>
      <c r="I30" s="743">
        <v>22.373831500392118</v>
      </c>
    </row>
    <row r="31" spans="1:10" ht="14.25" customHeight="1" x14ac:dyDescent="0.2">
      <c r="A31" s="11"/>
      <c r="B31" s="11" t="s">
        <v>231</v>
      </c>
      <c r="C31" s="744">
        <v>0</v>
      </c>
      <c r="D31" s="142" t="s">
        <v>142</v>
      </c>
      <c r="E31" s="745">
        <v>39.698970000000003</v>
      </c>
      <c r="F31" s="142">
        <v>-72.523947177890463</v>
      </c>
      <c r="G31" s="745">
        <v>81.472169999999991</v>
      </c>
      <c r="H31" s="142">
        <v>-43.612299098644428</v>
      </c>
      <c r="I31" s="708">
        <v>0.15595219820972483</v>
      </c>
      <c r="J31" s="429"/>
    </row>
    <row r="32" spans="1:10" ht="14.25" customHeight="1" x14ac:dyDescent="0.2">
      <c r="A32" s="160" t="s">
        <v>300</v>
      </c>
      <c r="B32" s="706"/>
      <c r="C32" s="750">
        <v>0</v>
      </c>
      <c r="D32" s="147" t="s">
        <v>142</v>
      </c>
      <c r="E32" s="750">
        <v>39.698970000000003</v>
      </c>
      <c r="F32" s="147">
        <v>-72.523947177890463</v>
      </c>
      <c r="G32" s="750">
        <v>81.472169999999991</v>
      </c>
      <c r="H32" s="147">
        <v>-43.612299098644428</v>
      </c>
      <c r="I32" s="743">
        <v>0.15595219820972483</v>
      </c>
      <c r="J32" s="429"/>
    </row>
    <row r="33" spans="1:9" ht="14.25" customHeight="1" x14ac:dyDescent="0.2">
      <c r="A33" s="11"/>
      <c r="B33" s="11" t="s">
        <v>561</v>
      </c>
      <c r="C33" s="744">
        <v>676.63525000000004</v>
      </c>
      <c r="D33" s="142" t="s">
        <v>142</v>
      </c>
      <c r="E33" s="748">
        <v>676.63525000000004</v>
      </c>
      <c r="F33" s="142">
        <v>4112.3840503019355</v>
      </c>
      <c r="G33" s="745">
        <v>676.63525000000004</v>
      </c>
      <c r="H33" s="142">
        <v>4112.3840503019355</v>
      </c>
      <c r="I33" s="708">
        <v>1.2952000004871203</v>
      </c>
    </row>
    <row r="34" spans="1:9" ht="14.25" customHeight="1" x14ac:dyDescent="0.2">
      <c r="A34" s="11"/>
      <c r="B34" s="11" t="s">
        <v>202</v>
      </c>
      <c r="C34" s="744">
        <v>0</v>
      </c>
      <c r="D34" s="142" t="s">
        <v>142</v>
      </c>
      <c r="E34" s="745">
        <v>338.12256000000002</v>
      </c>
      <c r="F34" s="142" t="s">
        <v>142</v>
      </c>
      <c r="G34" s="745">
        <v>1029.93</v>
      </c>
      <c r="H34" s="142">
        <v>61.416863701354366</v>
      </c>
      <c r="I34" s="708">
        <v>1.971468877067371</v>
      </c>
    </row>
    <row r="35" spans="1:9" ht="15.75" customHeight="1" x14ac:dyDescent="0.2">
      <c r="A35" s="11"/>
      <c r="B35" s="11" t="s">
        <v>666</v>
      </c>
      <c r="C35" s="744">
        <v>0</v>
      </c>
      <c r="D35" s="142">
        <v>-100</v>
      </c>
      <c r="E35" s="745">
        <v>0</v>
      </c>
      <c r="F35" s="142">
        <v>-100</v>
      </c>
      <c r="G35" s="745">
        <v>0</v>
      </c>
      <c r="H35" s="142">
        <v>-100</v>
      </c>
      <c r="I35" s="708">
        <v>0</v>
      </c>
    </row>
    <row r="36" spans="1:9" s="1" customFormat="1" ht="14.25" customHeight="1" x14ac:dyDescent="0.2">
      <c r="A36" s="11"/>
      <c r="B36" s="11" t="s">
        <v>203</v>
      </c>
      <c r="C36" s="744">
        <v>0</v>
      </c>
      <c r="D36" s="142" t="s">
        <v>142</v>
      </c>
      <c r="E36" s="748">
        <v>22.35529</v>
      </c>
      <c r="F36" s="142" t="s">
        <v>142</v>
      </c>
      <c r="G36" s="745">
        <v>22.35529</v>
      </c>
      <c r="H36" s="142" t="s">
        <v>142</v>
      </c>
      <c r="I36" s="708">
        <v>4.2791994089710392E-2</v>
      </c>
    </row>
    <row r="37" spans="1:9" s="1" customFormat="1" x14ac:dyDescent="0.2">
      <c r="A37" s="11"/>
      <c r="B37" s="11" t="s">
        <v>667</v>
      </c>
      <c r="C37" s="744">
        <v>882.99936000000002</v>
      </c>
      <c r="D37" s="142">
        <v>2259.2147843521157</v>
      </c>
      <c r="E37" s="748">
        <v>882.99936000000002</v>
      </c>
      <c r="F37" s="142">
        <v>-37.0007346518749</v>
      </c>
      <c r="G37" s="745">
        <v>4291.2329099999997</v>
      </c>
      <c r="H37" s="142">
        <v>30.523286050729187</v>
      </c>
      <c r="I37" s="708">
        <v>8.2141816689602649</v>
      </c>
    </row>
    <row r="38" spans="1:9" s="1" customFormat="1" x14ac:dyDescent="0.2">
      <c r="A38" s="160" t="s">
        <v>668</v>
      </c>
      <c r="B38" s="706"/>
      <c r="C38" s="750">
        <v>1559.6346099999998</v>
      </c>
      <c r="D38" s="147">
        <v>2620.7628887524697</v>
      </c>
      <c r="E38" s="750">
        <v>1920.1124600000001</v>
      </c>
      <c r="F38" s="147">
        <v>33.56733748648702</v>
      </c>
      <c r="G38" s="750">
        <v>6020.1534499999998</v>
      </c>
      <c r="H38" s="147">
        <v>51.957722531761462</v>
      </c>
      <c r="I38" s="743">
        <v>11.523642540604467</v>
      </c>
    </row>
    <row r="39" spans="1:9" s="1" customFormat="1" x14ac:dyDescent="0.2">
      <c r="A39" s="11"/>
      <c r="B39" s="11" t="s">
        <v>533</v>
      </c>
      <c r="C39" s="744">
        <v>0</v>
      </c>
      <c r="D39" s="142" t="s">
        <v>142</v>
      </c>
      <c r="E39" s="748">
        <v>1426.6876399999999</v>
      </c>
      <c r="F39" s="142" t="s">
        <v>142</v>
      </c>
      <c r="G39" s="745">
        <v>2577.86069</v>
      </c>
      <c r="H39" s="142">
        <v>1076.9223506573521</v>
      </c>
      <c r="I39" s="708">
        <v>4.9344830422945414</v>
      </c>
    </row>
    <row r="40" spans="1:9" s="1" customFormat="1" x14ac:dyDescent="0.2">
      <c r="A40" s="11"/>
      <c r="B40" s="11" t="s">
        <v>642</v>
      </c>
      <c r="C40" s="744">
        <v>0</v>
      </c>
      <c r="D40" s="142" t="s">
        <v>142</v>
      </c>
      <c r="E40" s="748">
        <v>0</v>
      </c>
      <c r="F40" s="142" t="s">
        <v>142</v>
      </c>
      <c r="G40" s="745">
        <v>938.38300000000004</v>
      </c>
      <c r="H40" s="142" t="s">
        <v>142</v>
      </c>
      <c r="I40" s="708">
        <v>1.7962316655200941</v>
      </c>
    </row>
    <row r="41" spans="1:9" s="1" customFormat="1" x14ac:dyDescent="0.2">
      <c r="A41" s="11"/>
      <c r="B41" s="11" t="s">
        <v>608</v>
      </c>
      <c r="C41" s="744">
        <v>0</v>
      </c>
      <c r="D41" s="142" t="s">
        <v>142</v>
      </c>
      <c r="E41" s="748">
        <v>0</v>
      </c>
      <c r="F41" s="142">
        <v>-100</v>
      </c>
      <c r="G41" s="745">
        <v>0</v>
      </c>
      <c r="H41" s="142">
        <v>-100</v>
      </c>
      <c r="I41" s="708">
        <v>0</v>
      </c>
    </row>
    <row r="42" spans="1:9" s="1" customFormat="1" ht="14.25" customHeight="1" x14ac:dyDescent="0.2">
      <c r="A42" s="160" t="s">
        <v>455</v>
      </c>
      <c r="B42" s="706"/>
      <c r="C42" s="750">
        <v>0</v>
      </c>
      <c r="D42" s="147" t="s">
        <v>142</v>
      </c>
      <c r="E42" s="750">
        <v>1426.6876399999999</v>
      </c>
      <c r="F42" s="751">
        <v>10207.133418823485</v>
      </c>
      <c r="G42" s="750">
        <v>3516.2436899999998</v>
      </c>
      <c r="H42" s="751">
        <v>865.08572007614077</v>
      </c>
      <c r="I42" s="743">
        <v>6.7307147078146352</v>
      </c>
    </row>
    <row r="43" spans="1:9" s="1" customFormat="1" ht="14.25" customHeight="1" x14ac:dyDescent="0.2">
      <c r="A43" s="160" t="s">
        <v>669</v>
      </c>
      <c r="B43" s="706"/>
      <c r="C43" s="750">
        <v>322.23758000000009</v>
      </c>
      <c r="D43" s="751">
        <v>97.793636661335754</v>
      </c>
      <c r="E43" s="750">
        <v>1570.1075600000001</v>
      </c>
      <c r="F43" s="751">
        <v>122.39775867878606</v>
      </c>
      <c r="G43" s="750">
        <v>2447.7448800000002</v>
      </c>
      <c r="H43" s="751">
        <v>235.54574149512976</v>
      </c>
      <c r="I43" s="743">
        <v>4.6854182807773403</v>
      </c>
    </row>
    <row r="44" spans="1:9" s="1" customFormat="1" x14ac:dyDescent="0.2">
      <c r="A44" s="752" t="s">
        <v>114</v>
      </c>
      <c r="B44" s="659"/>
      <c r="C44" s="753">
        <v>5642.4198699999997</v>
      </c>
      <c r="D44" s="660">
        <v>50.007177184350283</v>
      </c>
      <c r="E44" s="753">
        <v>25212.049930000001</v>
      </c>
      <c r="F44" s="660">
        <v>-47.854485536337009</v>
      </c>
      <c r="G44" s="753">
        <v>52241.75800999999</v>
      </c>
      <c r="H44" s="660">
        <v>-36.472523887574724</v>
      </c>
      <c r="I44" s="753">
        <v>100</v>
      </c>
    </row>
    <row r="45" spans="1:9" s="1" customFormat="1" x14ac:dyDescent="0.2">
      <c r="A45" s="754"/>
      <c r="B45" s="730" t="s">
        <v>322</v>
      </c>
      <c r="C45" s="755">
        <v>2384.7336700000001</v>
      </c>
      <c r="D45" s="529">
        <v>-27.999565292228656</v>
      </c>
      <c r="E45" s="755">
        <v>14841.591339999999</v>
      </c>
      <c r="F45" s="529">
        <v>-59.064512250827597</v>
      </c>
      <c r="G45" s="755">
        <v>31747.30704</v>
      </c>
      <c r="H45" s="529">
        <v>-41.506863750690407</v>
      </c>
      <c r="I45" s="755">
        <v>60.76998219302461</v>
      </c>
    </row>
    <row r="46" spans="1:9" s="1" customFormat="1" ht="14.25" customHeight="1" x14ac:dyDescent="0.2">
      <c r="A46" s="730"/>
      <c r="B46" s="730" t="s">
        <v>319</v>
      </c>
      <c r="C46" s="755">
        <v>3257.6862000000001</v>
      </c>
      <c r="D46" s="529">
        <v>625.02074620367353</v>
      </c>
      <c r="E46" s="755">
        <v>10370.45859</v>
      </c>
      <c r="F46" s="529">
        <v>-14.246683415117154</v>
      </c>
      <c r="G46" s="755">
        <v>20494.450969999998</v>
      </c>
      <c r="H46" s="529">
        <v>-26.699858210516027</v>
      </c>
      <c r="I46" s="755">
        <v>39.230017806975411</v>
      </c>
    </row>
    <row r="47" spans="1:9" s="1" customFormat="1" ht="14.25" customHeight="1" x14ac:dyDescent="0.2">
      <c r="A47" s="756"/>
      <c r="B47" s="756" t="s">
        <v>442</v>
      </c>
      <c r="C47" s="757">
        <v>1802.4199700000001</v>
      </c>
      <c r="D47" s="531">
        <v>-33.713296029160745</v>
      </c>
      <c r="E47" s="757">
        <v>12333.167969999999</v>
      </c>
      <c r="F47" s="531">
        <v>-69.746157521133611</v>
      </c>
      <c r="G47" s="757">
        <v>29161.534469999995</v>
      </c>
      <c r="H47" s="531">
        <v>-58.291976323424663</v>
      </c>
      <c r="I47" s="757">
        <v>55.820354407709573</v>
      </c>
    </row>
    <row r="48" spans="1:9" s="1" customFormat="1" x14ac:dyDescent="0.2">
      <c r="A48" s="756"/>
      <c r="B48" s="756" t="s">
        <v>443</v>
      </c>
      <c r="C48" s="757">
        <v>3839.9998999999998</v>
      </c>
      <c r="D48" s="531">
        <v>268.41393985897474</v>
      </c>
      <c r="E48" s="757">
        <v>12878.881960000001</v>
      </c>
      <c r="F48" s="531">
        <v>69.821237833482201</v>
      </c>
      <c r="G48" s="757">
        <v>23080.223539999995</v>
      </c>
      <c r="H48" s="531">
        <v>87.39091209271416</v>
      </c>
      <c r="I48" s="757">
        <v>44.179645592290434</v>
      </c>
    </row>
    <row r="49" spans="1:9" s="1" customFormat="1" x14ac:dyDescent="0.2">
      <c r="A49" s="730"/>
      <c r="B49" s="730" t="s">
        <v>444</v>
      </c>
      <c r="C49" s="731">
        <v>1758.8939700000003</v>
      </c>
      <c r="D49" s="155">
        <v>-32.801284947448814</v>
      </c>
      <c r="E49" s="731">
        <v>11963.042149999999</v>
      </c>
      <c r="F49" s="155">
        <v>-70.360025044226333</v>
      </c>
      <c r="G49" s="731">
        <v>26976.982540000001</v>
      </c>
      <c r="H49" s="155">
        <v>-61.135921048977856</v>
      </c>
      <c r="I49" s="731">
        <v>51.638734161350641</v>
      </c>
    </row>
    <row r="50" spans="1:9" s="1" customFormat="1" x14ac:dyDescent="0.2">
      <c r="A50" s="80" t="s">
        <v>685</v>
      </c>
      <c r="B50" s="722"/>
      <c r="C50" s="722"/>
      <c r="D50" s="722"/>
      <c r="E50" s="722"/>
      <c r="F50" s="722"/>
      <c r="G50" s="722"/>
      <c r="H50" s="722"/>
      <c r="I50" s="728" t="s">
        <v>220</v>
      </c>
    </row>
    <row r="51" spans="1:9" s="1" customFormat="1" x14ac:dyDescent="0.2">
      <c r="A51" s="722" t="s">
        <v>671</v>
      </c>
      <c r="B51" s="722"/>
      <c r="C51" s="722"/>
      <c r="D51" s="722"/>
      <c r="E51" s="722"/>
      <c r="F51" s="722"/>
      <c r="G51" s="722"/>
      <c r="H51" s="722"/>
      <c r="I51" s="728"/>
    </row>
    <row r="52" spans="1:9" s="1" customFormat="1" x14ac:dyDescent="0.2">
      <c r="A52" s="722" t="s">
        <v>672</v>
      </c>
      <c r="B52" s="721"/>
      <c r="G52" s="614"/>
    </row>
    <row r="53" spans="1:9" s="1" customFormat="1" x14ac:dyDescent="0.2">
      <c r="A53" s="722"/>
      <c r="G53" s="614"/>
    </row>
    <row r="54" spans="1:9" s="1" customFormat="1" x14ac:dyDescent="0.2">
      <c r="G54" s="614"/>
    </row>
    <row r="55" spans="1:9" s="1" customFormat="1" x14ac:dyDescent="0.2">
      <c r="G55" s="614"/>
    </row>
    <row r="56" spans="1:9" s="1" customFormat="1" x14ac:dyDescent="0.2">
      <c r="G56" s="614"/>
    </row>
    <row r="57" spans="1:9" s="1" customFormat="1" x14ac:dyDescent="0.2">
      <c r="G57" s="614"/>
    </row>
    <row r="58" spans="1:9" s="1" customFormat="1" x14ac:dyDescent="0.2">
      <c r="G58" s="614"/>
    </row>
    <row r="59" spans="1:9" s="1" customFormat="1" x14ac:dyDescent="0.2">
      <c r="G59" s="614"/>
    </row>
    <row r="60" spans="1:9" s="1" customFormat="1" x14ac:dyDescent="0.2">
      <c r="G60" s="614"/>
    </row>
    <row r="61" spans="1:9" s="1" customFormat="1" x14ac:dyDescent="0.2">
      <c r="G61" s="614"/>
    </row>
    <row r="62" spans="1:9" s="1" customFormat="1" x14ac:dyDescent="0.2">
      <c r="G62" s="614"/>
    </row>
    <row r="63" spans="1:9" s="1" customFormat="1" x14ac:dyDescent="0.2">
      <c r="G63" s="614"/>
    </row>
    <row r="64" spans="1:9" s="1" customFormat="1" x14ac:dyDescent="0.2">
      <c r="G64" s="614"/>
    </row>
    <row r="65" spans="7:7" s="1" customFormat="1" x14ac:dyDescent="0.2">
      <c r="G65" s="614"/>
    </row>
    <row r="66" spans="7:7" s="1" customFormat="1" x14ac:dyDescent="0.2">
      <c r="G66" s="614"/>
    </row>
    <row r="67" spans="7:7" s="1" customFormat="1" x14ac:dyDescent="0.2">
      <c r="G67" s="614"/>
    </row>
    <row r="68" spans="7:7" s="1" customFormat="1" x14ac:dyDescent="0.2">
      <c r="G68" s="614"/>
    </row>
    <row r="69" spans="7:7" s="1" customFormat="1" x14ac:dyDescent="0.2">
      <c r="G69" s="614"/>
    </row>
    <row r="70" spans="7:7" s="1" customFormat="1" x14ac:dyDescent="0.2">
      <c r="G70" s="614"/>
    </row>
    <row r="71" spans="7:7" s="1" customFormat="1" x14ac:dyDescent="0.2">
      <c r="G71" s="614"/>
    </row>
    <row r="72" spans="7:7" s="1" customFormat="1" x14ac:dyDescent="0.2">
      <c r="G72" s="614"/>
    </row>
    <row r="73" spans="7:7" s="1" customFormat="1" x14ac:dyDescent="0.2">
      <c r="G73" s="614"/>
    </row>
    <row r="74" spans="7:7" s="1" customFormat="1" x14ac:dyDescent="0.2">
      <c r="G74" s="614"/>
    </row>
    <row r="75" spans="7:7" s="1" customFormat="1" x14ac:dyDescent="0.2">
      <c r="G75" s="614"/>
    </row>
    <row r="76" spans="7:7" s="1" customFormat="1" x14ac:dyDescent="0.2">
      <c r="G76" s="614"/>
    </row>
    <row r="77" spans="7:7" s="1" customFormat="1" x14ac:dyDescent="0.2">
      <c r="G77" s="614"/>
    </row>
    <row r="78" spans="7:7" s="1" customFormat="1" x14ac:dyDescent="0.2">
      <c r="G78" s="614"/>
    </row>
    <row r="79" spans="7:7" s="1" customFormat="1" x14ac:dyDescent="0.2">
      <c r="G79" s="614"/>
    </row>
    <row r="80" spans="7:7" s="1" customFormat="1" x14ac:dyDescent="0.2">
      <c r="G80" s="614"/>
    </row>
    <row r="81" spans="7:7" s="1" customFormat="1" x14ac:dyDescent="0.2">
      <c r="G81" s="614"/>
    </row>
    <row r="82" spans="7:7" s="1" customFormat="1" x14ac:dyDescent="0.2">
      <c r="G82" s="614"/>
    </row>
    <row r="83" spans="7:7" s="1" customFormat="1" x14ac:dyDescent="0.2">
      <c r="G83" s="614"/>
    </row>
    <row r="84" spans="7:7" s="1" customFormat="1" x14ac:dyDescent="0.2">
      <c r="G84" s="614"/>
    </row>
    <row r="85" spans="7:7" s="1" customFormat="1" x14ac:dyDescent="0.2">
      <c r="G85" s="614"/>
    </row>
    <row r="86" spans="7:7" s="1" customFormat="1" x14ac:dyDescent="0.2">
      <c r="G86" s="614"/>
    </row>
    <row r="87" spans="7:7" s="1" customFormat="1" x14ac:dyDescent="0.2">
      <c r="G87" s="614"/>
    </row>
    <row r="88" spans="7:7" s="1" customFormat="1" x14ac:dyDescent="0.2">
      <c r="G88" s="614"/>
    </row>
    <row r="89" spans="7:7" s="1" customFormat="1" x14ac:dyDescent="0.2">
      <c r="G89" s="614"/>
    </row>
    <row r="90" spans="7:7" s="1" customFormat="1" x14ac:dyDescent="0.2">
      <c r="G90" s="614"/>
    </row>
    <row r="91" spans="7:7" s="1" customFormat="1" x14ac:dyDescent="0.2">
      <c r="G91" s="614"/>
    </row>
    <row r="92" spans="7:7" s="1" customFormat="1" x14ac:dyDescent="0.2">
      <c r="G92" s="614"/>
    </row>
    <row r="93" spans="7:7" s="1" customFormat="1" x14ac:dyDescent="0.2">
      <c r="G93" s="614"/>
    </row>
    <row r="94" spans="7:7" s="1" customFormat="1" x14ac:dyDescent="0.2">
      <c r="G94" s="614"/>
    </row>
    <row r="95" spans="7:7" s="1" customFormat="1" x14ac:dyDescent="0.2">
      <c r="G95" s="614"/>
    </row>
    <row r="96" spans="7:7" s="1" customFormat="1" x14ac:dyDescent="0.2">
      <c r="G96" s="614"/>
    </row>
    <row r="97" spans="7:7" s="1" customFormat="1" x14ac:dyDescent="0.2">
      <c r="G97" s="614"/>
    </row>
    <row r="98" spans="7:7" s="1" customFormat="1" x14ac:dyDescent="0.2">
      <c r="G98" s="614"/>
    </row>
    <row r="99" spans="7:7" s="1" customFormat="1" x14ac:dyDescent="0.2">
      <c r="G99" s="614"/>
    </row>
    <row r="100" spans="7:7" s="1" customFormat="1" x14ac:dyDescent="0.2">
      <c r="G100" s="614"/>
    </row>
    <row r="101" spans="7:7" s="1" customFormat="1" x14ac:dyDescent="0.2">
      <c r="G101" s="614"/>
    </row>
    <row r="102" spans="7:7" s="1" customFormat="1" x14ac:dyDescent="0.2">
      <c r="G102" s="614"/>
    </row>
    <row r="103" spans="7:7" s="1" customFormat="1" x14ac:dyDescent="0.2">
      <c r="G103" s="614"/>
    </row>
    <row r="104" spans="7:7" s="1" customFormat="1" x14ac:dyDescent="0.2">
      <c r="G104" s="614"/>
    </row>
    <row r="105" spans="7:7" s="1" customFormat="1" x14ac:dyDescent="0.2">
      <c r="G105" s="614"/>
    </row>
    <row r="106" spans="7:7" s="1" customFormat="1" x14ac:dyDescent="0.2">
      <c r="G106" s="614"/>
    </row>
    <row r="107" spans="7:7" s="1" customFormat="1" x14ac:dyDescent="0.2">
      <c r="G107" s="614"/>
    </row>
    <row r="108" spans="7:7" s="1" customFormat="1" x14ac:dyDescent="0.2">
      <c r="G108" s="614"/>
    </row>
    <row r="109" spans="7:7" s="1" customFormat="1" x14ac:dyDescent="0.2">
      <c r="G109" s="614"/>
    </row>
    <row r="110" spans="7:7" s="1" customFormat="1" x14ac:dyDescent="0.2">
      <c r="G110" s="614"/>
    </row>
    <row r="111" spans="7:7" s="1" customFormat="1" x14ac:dyDescent="0.2">
      <c r="G111" s="614"/>
    </row>
    <row r="112" spans="7:7" s="1" customFormat="1" x14ac:dyDescent="0.2">
      <c r="G112" s="614"/>
    </row>
    <row r="113" spans="7:7" s="1" customFormat="1" x14ac:dyDescent="0.2">
      <c r="G113" s="614"/>
    </row>
    <row r="114" spans="7:7" s="1" customFormat="1" x14ac:dyDescent="0.2">
      <c r="G114" s="614"/>
    </row>
    <row r="115" spans="7:7" s="1" customFormat="1" x14ac:dyDescent="0.2">
      <c r="G115" s="614"/>
    </row>
    <row r="116" spans="7:7" s="1" customFormat="1" x14ac:dyDescent="0.2">
      <c r="G116" s="614"/>
    </row>
    <row r="117" spans="7:7" s="1" customFormat="1" x14ac:dyDescent="0.2">
      <c r="G117" s="614"/>
    </row>
    <row r="118" spans="7:7" s="1" customFormat="1" x14ac:dyDescent="0.2">
      <c r="G118" s="614"/>
    </row>
    <row r="119" spans="7:7" s="1" customFormat="1" x14ac:dyDescent="0.2">
      <c r="G119" s="614"/>
    </row>
    <row r="120" spans="7:7" s="1" customFormat="1" x14ac:dyDescent="0.2">
      <c r="G120" s="614"/>
    </row>
    <row r="121" spans="7:7" s="1" customFormat="1" x14ac:dyDescent="0.2">
      <c r="G121" s="614"/>
    </row>
    <row r="122" spans="7:7" s="1" customFormat="1" x14ac:dyDescent="0.2">
      <c r="G122" s="614"/>
    </row>
    <row r="123" spans="7:7" s="1" customFormat="1" x14ac:dyDescent="0.2">
      <c r="G123" s="614"/>
    </row>
    <row r="124" spans="7:7" s="1" customFormat="1" x14ac:dyDescent="0.2">
      <c r="G124" s="614"/>
    </row>
    <row r="125" spans="7:7" s="1" customFormat="1" x14ac:dyDescent="0.2">
      <c r="G125" s="614"/>
    </row>
    <row r="126" spans="7:7" s="1" customFormat="1" x14ac:dyDescent="0.2">
      <c r="G126" s="614"/>
    </row>
    <row r="127" spans="7:7" s="1" customFormat="1" x14ac:dyDescent="0.2">
      <c r="G127" s="614"/>
    </row>
    <row r="128" spans="7:7" s="1" customFormat="1" x14ac:dyDescent="0.2">
      <c r="G128" s="614"/>
    </row>
    <row r="129" spans="7:7" s="1" customFormat="1" x14ac:dyDescent="0.2">
      <c r="G129" s="614"/>
    </row>
    <row r="130" spans="7:7" s="1" customFormat="1" x14ac:dyDescent="0.2">
      <c r="G130" s="614"/>
    </row>
    <row r="131" spans="7:7" s="1" customFormat="1" x14ac:dyDescent="0.2">
      <c r="G131" s="614"/>
    </row>
    <row r="132" spans="7:7" s="1" customFormat="1" x14ac:dyDescent="0.2">
      <c r="G132" s="614"/>
    </row>
    <row r="133" spans="7:7" s="1" customFormat="1" x14ac:dyDescent="0.2">
      <c r="G133" s="614"/>
    </row>
    <row r="134" spans="7:7" s="1" customFormat="1" x14ac:dyDescent="0.2">
      <c r="G134" s="614"/>
    </row>
    <row r="135" spans="7:7" s="1" customFormat="1" x14ac:dyDescent="0.2">
      <c r="G135" s="614"/>
    </row>
    <row r="136" spans="7:7" s="1" customFormat="1" x14ac:dyDescent="0.2">
      <c r="G136" s="614"/>
    </row>
    <row r="137" spans="7:7" s="1" customFormat="1" x14ac:dyDescent="0.2">
      <c r="G137" s="614"/>
    </row>
    <row r="138" spans="7:7" s="1" customFormat="1" x14ac:dyDescent="0.2">
      <c r="G138" s="614"/>
    </row>
    <row r="139" spans="7:7" s="1" customFormat="1" x14ac:dyDescent="0.2">
      <c r="G139" s="614"/>
    </row>
    <row r="140" spans="7:7" s="1" customFormat="1" x14ac:dyDescent="0.2">
      <c r="G140" s="614"/>
    </row>
    <row r="141" spans="7:7" s="1" customFormat="1" x14ac:dyDescent="0.2">
      <c r="G141" s="614"/>
    </row>
    <row r="142" spans="7:7" s="1" customFormat="1" x14ac:dyDescent="0.2">
      <c r="G142" s="614"/>
    </row>
    <row r="143" spans="7:7" s="1" customFormat="1" x14ac:dyDescent="0.2">
      <c r="G143" s="614"/>
    </row>
    <row r="144" spans="7:7" s="1" customFormat="1" x14ac:dyDescent="0.2">
      <c r="G144" s="614"/>
    </row>
    <row r="145" spans="7:7" s="1" customFormat="1" x14ac:dyDescent="0.2">
      <c r="G145" s="614"/>
    </row>
    <row r="146" spans="7:7" s="1" customFormat="1" x14ac:dyDescent="0.2">
      <c r="G146" s="614"/>
    </row>
    <row r="147" spans="7:7" s="1" customFormat="1" x14ac:dyDescent="0.2">
      <c r="G147" s="614"/>
    </row>
    <row r="148" spans="7:7" s="1" customFormat="1" x14ac:dyDescent="0.2">
      <c r="G148" s="614"/>
    </row>
    <row r="149" spans="7:7" s="1" customFormat="1" x14ac:dyDescent="0.2">
      <c r="G149" s="614"/>
    </row>
    <row r="150" spans="7:7" s="1" customFormat="1" x14ac:dyDescent="0.2">
      <c r="G150" s="614"/>
    </row>
    <row r="151" spans="7:7" s="1" customFormat="1" x14ac:dyDescent="0.2">
      <c r="G151" s="614"/>
    </row>
    <row r="152" spans="7:7" s="1" customFormat="1" x14ac:dyDescent="0.2">
      <c r="G152" s="614"/>
    </row>
    <row r="153" spans="7:7" s="1" customFormat="1" x14ac:dyDescent="0.2">
      <c r="G153" s="614"/>
    </row>
    <row r="154" spans="7:7" s="1" customFormat="1" x14ac:dyDescent="0.2">
      <c r="G154" s="614"/>
    </row>
    <row r="155" spans="7:7" s="1" customFormat="1" x14ac:dyDescent="0.2">
      <c r="G155" s="614"/>
    </row>
    <row r="156" spans="7:7" s="1" customFormat="1" x14ac:dyDescent="0.2">
      <c r="G156" s="614"/>
    </row>
    <row r="157" spans="7:7" s="1" customFormat="1" x14ac:dyDescent="0.2">
      <c r="G157" s="614"/>
    </row>
    <row r="158" spans="7:7" s="1" customFormat="1" x14ac:dyDescent="0.2">
      <c r="G158" s="614"/>
    </row>
    <row r="159" spans="7:7" s="1" customFormat="1" x14ac:dyDescent="0.2">
      <c r="G159" s="614"/>
    </row>
    <row r="160" spans="7:7" s="1" customFormat="1" x14ac:dyDescent="0.2">
      <c r="G160" s="614"/>
    </row>
    <row r="161" spans="7:7" s="1" customFormat="1" x14ac:dyDescent="0.2">
      <c r="G161" s="614"/>
    </row>
    <row r="162" spans="7:7" s="1" customFormat="1" x14ac:dyDescent="0.2">
      <c r="G162" s="614"/>
    </row>
    <row r="163" spans="7:7" s="1" customFormat="1" x14ac:dyDescent="0.2">
      <c r="G163" s="614"/>
    </row>
    <row r="164" spans="7:7" s="1" customFormat="1" x14ac:dyDescent="0.2">
      <c r="G164" s="614"/>
    </row>
    <row r="165" spans="7:7" s="1" customFormat="1" x14ac:dyDescent="0.2">
      <c r="G165" s="614"/>
    </row>
    <row r="166" spans="7:7" s="1" customFormat="1" x14ac:dyDescent="0.2">
      <c r="G166" s="614"/>
    </row>
    <row r="167" spans="7:7" s="1" customFormat="1" x14ac:dyDescent="0.2">
      <c r="G167" s="614"/>
    </row>
    <row r="168" spans="7:7" s="1" customFormat="1" x14ac:dyDescent="0.2">
      <c r="G168" s="614"/>
    </row>
    <row r="169" spans="7:7" s="1" customFormat="1" x14ac:dyDescent="0.2">
      <c r="G169" s="614"/>
    </row>
    <row r="170" spans="7:7" s="1" customFormat="1" x14ac:dyDescent="0.2">
      <c r="G170" s="614"/>
    </row>
    <row r="171" spans="7:7" s="1" customFormat="1" x14ac:dyDescent="0.2">
      <c r="G171" s="614"/>
    </row>
    <row r="172" spans="7:7" s="1" customFormat="1" x14ac:dyDescent="0.2">
      <c r="G172" s="614"/>
    </row>
    <row r="173" spans="7:7" s="1" customFormat="1" x14ac:dyDescent="0.2">
      <c r="G173" s="614"/>
    </row>
    <row r="174" spans="7:7" s="1" customFormat="1" x14ac:dyDescent="0.2">
      <c r="G174" s="614"/>
    </row>
    <row r="175" spans="7:7" s="1" customFormat="1" x14ac:dyDescent="0.2">
      <c r="G175" s="614"/>
    </row>
    <row r="176" spans="7:7" s="1" customFormat="1" x14ac:dyDescent="0.2">
      <c r="G176" s="614"/>
    </row>
    <row r="177" spans="7:7" s="1" customFormat="1" x14ac:dyDescent="0.2">
      <c r="G177" s="614"/>
    </row>
    <row r="178" spans="7:7" s="1" customFormat="1" x14ac:dyDescent="0.2">
      <c r="G178" s="614"/>
    </row>
    <row r="179" spans="7:7" s="1" customFormat="1" x14ac:dyDescent="0.2">
      <c r="G179" s="614"/>
    </row>
    <row r="180" spans="7:7" s="1" customFormat="1" x14ac:dyDescent="0.2">
      <c r="G180" s="614"/>
    </row>
    <row r="181" spans="7:7" s="1" customFormat="1" x14ac:dyDescent="0.2">
      <c r="G181" s="614"/>
    </row>
    <row r="182" spans="7:7" s="1" customFormat="1" x14ac:dyDescent="0.2">
      <c r="G182" s="614"/>
    </row>
    <row r="183" spans="7:7" s="1" customFormat="1" x14ac:dyDescent="0.2">
      <c r="G183" s="614"/>
    </row>
    <row r="184" spans="7:7" s="1" customFormat="1" x14ac:dyDescent="0.2">
      <c r="G184" s="614"/>
    </row>
    <row r="185" spans="7:7" s="1" customFormat="1" x14ac:dyDescent="0.2">
      <c r="G185" s="614"/>
    </row>
    <row r="186" spans="7:7" s="1" customFormat="1" x14ac:dyDescent="0.2">
      <c r="G186" s="614"/>
    </row>
    <row r="187" spans="7:7" s="1" customFormat="1" x14ac:dyDescent="0.2">
      <c r="G187" s="614"/>
    </row>
    <row r="188" spans="7:7" s="1" customFormat="1" x14ac:dyDescent="0.2">
      <c r="G188" s="614"/>
    </row>
    <row r="189" spans="7:7" s="1" customFormat="1" x14ac:dyDescent="0.2">
      <c r="G189" s="614"/>
    </row>
    <row r="190" spans="7:7" s="1" customFormat="1" x14ac:dyDescent="0.2">
      <c r="G190" s="614"/>
    </row>
    <row r="191" spans="7:7" s="1" customFormat="1" x14ac:dyDescent="0.2">
      <c r="G191" s="614"/>
    </row>
    <row r="192" spans="7:7" s="1" customFormat="1" x14ac:dyDescent="0.2">
      <c r="G192" s="614"/>
    </row>
    <row r="193" spans="7:7" s="1" customFormat="1" x14ac:dyDescent="0.2">
      <c r="G193" s="614"/>
    </row>
    <row r="194" spans="7:7" s="1" customFormat="1" x14ac:dyDescent="0.2">
      <c r="G194" s="614"/>
    </row>
    <row r="195" spans="7:7" s="1" customFormat="1" x14ac:dyDescent="0.2">
      <c r="G195" s="614"/>
    </row>
    <row r="196" spans="7:7" s="1" customFormat="1" x14ac:dyDescent="0.2">
      <c r="G196" s="614"/>
    </row>
    <row r="197" spans="7:7" s="1" customFormat="1" x14ac:dyDescent="0.2">
      <c r="G197" s="614"/>
    </row>
    <row r="198" spans="7:7" s="1" customFormat="1" x14ac:dyDescent="0.2">
      <c r="G198" s="614"/>
    </row>
    <row r="199" spans="7:7" s="1" customFormat="1" x14ac:dyDescent="0.2">
      <c r="G199" s="614"/>
    </row>
    <row r="200" spans="7:7" s="1" customFormat="1" x14ac:dyDescent="0.2">
      <c r="G200" s="614"/>
    </row>
    <row r="201" spans="7:7" s="1" customFormat="1" x14ac:dyDescent="0.2">
      <c r="G201" s="614"/>
    </row>
    <row r="202" spans="7:7" s="1" customFormat="1" x14ac:dyDescent="0.2">
      <c r="G202" s="614"/>
    </row>
    <row r="203" spans="7:7" s="1" customFormat="1" x14ac:dyDescent="0.2">
      <c r="G203" s="614"/>
    </row>
    <row r="204" spans="7:7" s="1" customFormat="1" x14ac:dyDescent="0.2">
      <c r="G204" s="614"/>
    </row>
    <row r="205" spans="7:7" s="1" customFormat="1" x14ac:dyDescent="0.2">
      <c r="G205" s="614"/>
    </row>
    <row r="206" spans="7:7" s="1" customFormat="1" x14ac:dyDescent="0.2">
      <c r="G206" s="614"/>
    </row>
    <row r="207" spans="7:7" s="1" customFormat="1" x14ac:dyDescent="0.2">
      <c r="G207" s="614"/>
    </row>
    <row r="208" spans="7:7" s="1" customFormat="1" x14ac:dyDescent="0.2">
      <c r="G208" s="614"/>
    </row>
    <row r="209" spans="7:7" s="1" customFormat="1" x14ac:dyDescent="0.2">
      <c r="G209" s="614"/>
    </row>
    <row r="210" spans="7:7" s="1" customFormat="1" x14ac:dyDescent="0.2">
      <c r="G210" s="614"/>
    </row>
    <row r="211" spans="7:7" s="1" customFormat="1" x14ac:dyDescent="0.2">
      <c r="G211" s="614"/>
    </row>
    <row r="212" spans="7:7" s="1" customFormat="1" x14ac:dyDescent="0.2">
      <c r="G212" s="614"/>
    </row>
    <row r="213" spans="7:7" s="1" customFormat="1" x14ac:dyDescent="0.2">
      <c r="G213" s="614"/>
    </row>
    <row r="214" spans="7:7" s="1" customFormat="1" x14ac:dyDescent="0.2">
      <c r="G214" s="614"/>
    </row>
    <row r="215" spans="7:7" s="1" customFormat="1" x14ac:dyDescent="0.2">
      <c r="G215" s="614"/>
    </row>
    <row r="216" spans="7:7" s="1" customFormat="1" x14ac:dyDescent="0.2">
      <c r="G216" s="614"/>
    </row>
    <row r="217" spans="7:7" s="1" customFormat="1" x14ac:dyDescent="0.2">
      <c r="G217" s="614"/>
    </row>
    <row r="218" spans="7:7" s="1" customFormat="1" x14ac:dyDescent="0.2">
      <c r="G218" s="614"/>
    </row>
    <row r="219" spans="7:7" s="1" customFormat="1" x14ac:dyDescent="0.2">
      <c r="G219" s="614"/>
    </row>
    <row r="220" spans="7:7" s="1" customFormat="1" x14ac:dyDescent="0.2">
      <c r="G220" s="614"/>
    </row>
    <row r="221" spans="7:7" s="1" customFormat="1" x14ac:dyDescent="0.2">
      <c r="G221" s="614"/>
    </row>
    <row r="222" spans="7:7" s="1" customFormat="1" x14ac:dyDescent="0.2">
      <c r="G222" s="614"/>
    </row>
    <row r="223" spans="7:7" s="1" customFormat="1" x14ac:dyDescent="0.2">
      <c r="G223" s="614"/>
    </row>
    <row r="224" spans="7:7" s="1" customFormat="1" x14ac:dyDescent="0.2">
      <c r="G224" s="614"/>
    </row>
    <row r="225" spans="7:7" s="1" customFormat="1" x14ac:dyDescent="0.2">
      <c r="G225" s="614"/>
    </row>
    <row r="226" spans="7:7" s="1" customFormat="1" x14ac:dyDescent="0.2">
      <c r="G226" s="614"/>
    </row>
    <row r="227" spans="7:7" s="1" customFormat="1" x14ac:dyDescent="0.2">
      <c r="G227" s="614"/>
    </row>
    <row r="228" spans="7:7" s="1" customFormat="1" x14ac:dyDescent="0.2">
      <c r="G228" s="614"/>
    </row>
    <row r="229" spans="7:7" s="1" customFormat="1" x14ac:dyDescent="0.2">
      <c r="G229" s="614"/>
    </row>
    <row r="230" spans="7:7" s="1" customFormat="1" x14ac:dyDescent="0.2">
      <c r="G230" s="614"/>
    </row>
    <row r="231" spans="7:7" s="1" customFormat="1" x14ac:dyDescent="0.2">
      <c r="G231" s="614"/>
    </row>
    <row r="232" spans="7:7" s="1" customFormat="1" x14ac:dyDescent="0.2">
      <c r="G232" s="614"/>
    </row>
    <row r="233" spans="7:7" s="1" customFormat="1" x14ac:dyDescent="0.2">
      <c r="G233" s="614"/>
    </row>
    <row r="234" spans="7:7" s="1" customFormat="1" x14ac:dyDescent="0.2">
      <c r="G234" s="614"/>
    </row>
    <row r="235" spans="7:7" s="1" customFormat="1" x14ac:dyDescent="0.2">
      <c r="G235" s="614"/>
    </row>
    <row r="236" spans="7:7" s="1" customFormat="1" x14ac:dyDescent="0.2">
      <c r="G236" s="614"/>
    </row>
    <row r="237" spans="7:7" s="1" customFormat="1" x14ac:dyDescent="0.2">
      <c r="G237" s="614"/>
    </row>
    <row r="238" spans="7:7" s="1" customFormat="1" x14ac:dyDescent="0.2">
      <c r="G238" s="614"/>
    </row>
    <row r="239" spans="7:7" s="1" customFormat="1" x14ac:dyDescent="0.2">
      <c r="G239" s="614"/>
    </row>
    <row r="240" spans="7:7" s="1" customFormat="1" x14ac:dyDescent="0.2">
      <c r="G240" s="614"/>
    </row>
    <row r="241" spans="7:7" s="1" customFormat="1" x14ac:dyDescent="0.2">
      <c r="G241" s="614"/>
    </row>
    <row r="242" spans="7:7" s="1" customFormat="1" x14ac:dyDescent="0.2">
      <c r="G242" s="614"/>
    </row>
    <row r="243" spans="7:7" s="1" customFormat="1" x14ac:dyDescent="0.2">
      <c r="G243" s="614"/>
    </row>
    <row r="244" spans="7:7" s="1" customFormat="1" x14ac:dyDescent="0.2">
      <c r="G244" s="614"/>
    </row>
    <row r="245" spans="7:7" s="1" customFormat="1" x14ac:dyDescent="0.2">
      <c r="G245" s="614"/>
    </row>
    <row r="246" spans="7:7" s="1" customFormat="1" x14ac:dyDescent="0.2">
      <c r="G246" s="614"/>
    </row>
    <row r="247" spans="7:7" s="1" customFormat="1" x14ac:dyDescent="0.2">
      <c r="G247" s="614"/>
    </row>
    <row r="248" spans="7:7" s="1" customFormat="1" x14ac:dyDescent="0.2">
      <c r="G248" s="614"/>
    </row>
    <row r="249" spans="7:7" s="1" customFormat="1" x14ac:dyDescent="0.2">
      <c r="G249" s="614"/>
    </row>
    <row r="250" spans="7:7" s="1" customFormat="1" x14ac:dyDescent="0.2">
      <c r="G250" s="614"/>
    </row>
    <row r="251" spans="7:7" s="1" customFormat="1" x14ac:dyDescent="0.2">
      <c r="G251" s="614"/>
    </row>
    <row r="252" spans="7:7" s="1" customFormat="1" x14ac:dyDescent="0.2">
      <c r="G252" s="614"/>
    </row>
    <row r="253" spans="7:7" s="1" customFormat="1" x14ac:dyDescent="0.2">
      <c r="G253" s="614"/>
    </row>
    <row r="254" spans="7:7" s="1" customFormat="1" x14ac:dyDescent="0.2">
      <c r="G254" s="614"/>
    </row>
    <row r="255" spans="7:7" s="1" customFormat="1" x14ac:dyDescent="0.2">
      <c r="G255" s="614"/>
    </row>
    <row r="256" spans="7:7" s="1" customFormat="1" x14ac:dyDescent="0.2">
      <c r="G256" s="614"/>
    </row>
    <row r="257" spans="7:7" s="1" customFormat="1" x14ac:dyDescent="0.2">
      <c r="G257" s="614"/>
    </row>
    <row r="258" spans="7:7" s="1" customFormat="1" x14ac:dyDescent="0.2">
      <c r="G258" s="614"/>
    </row>
    <row r="259" spans="7:7" s="1" customFormat="1" x14ac:dyDescent="0.2">
      <c r="G259" s="614"/>
    </row>
    <row r="260" spans="7:7" s="1" customFormat="1" x14ac:dyDescent="0.2">
      <c r="G260" s="614"/>
    </row>
    <row r="261" spans="7:7" s="1" customFormat="1" x14ac:dyDescent="0.2">
      <c r="G261" s="614"/>
    </row>
    <row r="262" spans="7:7" s="1" customFormat="1" x14ac:dyDescent="0.2">
      <c r="G262" s="614"/>
    </row>
    <row r="263" spans="7:7" s="1" customFormat="1" x14ac:dyDescent="0.2">
      <c r="G263" s="614"/>
    </row>
    <row r="264" spans="7:7" s="1" customFormat="1" x14ac:dyDescent="0.2">
      <c r="G264" s="614"/>
    </row>
    <row r="265" spans="7:7" s="1" customFormat="1" x14ac:dyDescent="0.2">
      <c r="G265" s="614"/>
    </row>
    <row r="266" spans="7:7" s="1" customFormat="1" x14ac:dyDescent="0.2">
      <c r="G266" s="614"/>
    </row>
    <row r="267" spans="7:7" s="1" customFormat="1" x14ac:dyDescent="0.2">
      <c r="G267" s="614"/>
    </row>
    <row r="268" spans="7:7" s="1" customFormat="1" x14ac:dyDescent="0.2">
      <c r="G268" s="614"/>
    </row>
    <row r="269" spans="7:7" s="1" customFormat="1" x14ac:dyDescent="0.2">
      <c r="G269" s="614"/>
    </row>
    <row r="270" spans="7:7" s="1" customFormat="1" x14ac:dyDescent="0.2">
      <c r="G270" s="614"/>
    </row>
    <row r="271" spans="7:7" s="1" customFormat="1" x14ac:dyDescent="0.2">
      <c r="G271" s="614"/>
    </row>
    <row r="272" spans="7:7" s="1" customFormat="1" x14ac:dyDescent="0.2">
      <c r="G272" s="614"/>
    </row>
    <row r="273" spans="7:7" s="1" customFormat="1" x14ac:dyDescent="0.2">
      <c r="G273" s="614"/>
    </row>
    <row r="274" spans="7:7" s="1" customFormat="1" x14ac:dyDescent="0.2">
      <c r="G274" s="614"/>
    </row>
    <row r="275" spans="7:7" s="1" customFormat="1" x14ac:dyDescent="0.2">
      <c r="G275" s="614"/>
    </row>
    <row r="276" spans="7:7" s="1" customFormat="1" x14ac:dyDescent="0.2">
      <c r="G276" s="614"/>
    </row>
    <row r="277" spans="7:7" s="1" customFormat="1" x14ac:dyDescent="0.2">
      <c r="G277" s="614"/>
    </row>
    <row r="278" spans="7:7" s="1" customFormat="1" x14ac:dyDescent="0.2">
      <c r="G278" s="614"/>
    </row>
    <row r="279" spans="7:7" s="1" customFormat="1" x14ac:dyDescent="0.2">
      <c r="G279" s="614"/>
    </row>
    <row r="280" spans="7:7" s="1" customFormat="1" x14ac:dyDescent="0.2">
      <c r="G280" s="614"/>
    </row>
    <row r="281" spans="7:7" s="1" customFormat="1" x14ac:dyDescent="0.2">
      <c r="G281" s="614"/>
    </row>
    <row r="282" spans="7:7" s="1" customFormat="1" x14ac:dyDescent="0.2">
      <c r="G282" s="614"/>
    </row>
    <row r="283" spans="7:7" s="1" customFormat="1" x14ac:dyDescent="0.2">
      <c r="G283" s="614"/>
    </row>
    <row r="284" spans="7:7" s="1" customFormat="1" x14ac:dyDescent="0.2">
      <c r="G284" s="614"/>
    </row>
    <row r="285" spans="7:7" s="1" customFormat="1" x14ac:dyDescent="0.2">
      <c r="G285" s="614"/>
    </row>
    <row r="286" spans="7:7" s="1" customFormat="1" x14ac:dyDescent="0.2">
      <c r="G286" s="614"/>
    </row>
    <row r="287" spans="7:7" s="1" customFormat="1" x14ac:dyDescent="0.2">
      <c r="G287" s="614"/>
    </row>
    <row r="288" spans="7:7" s="1" customFormat="1" x14ac:dyDescent="0.2">
      <c r="G288" s="614"/>
    </row>
    <row r="289" spans="7:7" s="1" customFormat="1" x14ac:dyDescent="0.2">
      <c r="G289" s="614"/>
    </row>
    <row r="290" spans="7:7" s="1" customFormat="1" x14ac:dyDescent="0.2">
      <c r="G290" s="614"/>
    </row>
    <row r="291" spans="7:7" s="1" customFormat="1" x14ac:dyDescent="0.2">
      <c r="G291" s="614"/>
    </row>
    <row r="292" spans="7:7" s="1" customFormat="1" x14ac:dyDescent="0.2">
      <c r="G292" s="614"/>
    </row>
    <row r="293" spans="7:7" s="1" customFormat="1" x14ac:dyDescent="0.2">
      <c r="G293" s="614"/>
    </row>
    <row r="294" spans="7:7" s="1" customFormat="1" x14ac:dyDescent="0.2">
      <c r="G294" s="614"/>
    </row>
    <row r="295" spans="7:7" s="1" customFormat="1" x14ac:dyDescent="0.2">
      <c r="G295" s="614"/>
    </row>
    <row r="296" spans="7:7" s="1" customFormat="1" x14ac:dyDescent="0.2">
      <c r="G296" s="614"/>
    </row>
    <row r="297" spans="7:7" s="1" customFormat="1" x14ac:dyDescent="0.2">
      <c r="G297" s="614"/>
    </row>
    <row r="298" spans="7:7" s="1" customFormat="1" x14ac:dyDescent="0.2">
      <c r="G298" s="614"/>
    </row>
    <row r="299" spans="7:7" s="1" customFormat="1" x14ac:dyDescent="0.2">
      <c r="G299" s="614"/>
    </row>
    <row r="300" spans="7:7" s="1" customFormat="1" x14ac:dyDescent="0.2">
      <c r="G300" s="614"/>
    </row>
    <row r="301" spans="7:7" s="1" customFormat="1" x14ac:dyDescent="0.2">
      <c r="G301" s="614"/>
    </row>
    <row r="302" spans="7:7" s="1" customFormat="1" x14ac:dyDescent="0.2">
      <c r="G302" s="614"/>
    </row>
    <row r="303" spans="7:7" s="1" customFormat="1" x14ac:dyDescent="0.2">
      <c r="G303" s="614"/>
    </row>
    <row r="304" spans="7:7" s="1" customFormat="1" x14ac:dyDescent="0.2">
      <c r="G304" s="614"/>
    </row>
    <row r="305" spans="7:7" s="1" customFormat="1" x14ac:dyDescent="0.2">
      <c r="G305" s="614"/>
    </row>
    <row r="306" spans="7:7" s="1" customFormat="1" x14ac:dyDescent="0.2">
      <c r="G306" s="614"/>
    </row>
    <row r="307" spans="7:7" s="1" customFormat="1" x14ac:dyDescent="0.2">
      <c r="G307" s="614"/>
    </row>
    <row r="308" spans="7:7" s="1" customFormat="1" x14ac:dyDescent="0.2">
      <c r="G308" s="614"/>
    </row>
    <row r="309" spans="7:7" s="1" customFormat="1" x14ac:dyDescent="0.2">
      <c r="G309" s="614"/>
    </row>
    <row r="310" spans="7:7" s="1" customFormat="1" x14ac:dyDescent="0.2">
      <c r="G310" s="614"/>
    </row>
    <row r="311" spans="7:7" s="1" customFormat="1" x14ac:dyDescent="0.2">
      <c r="G311" s="614"/>
    </row>
    <row r="312" spans="7:7" s="1" customFormat="1" x14ac:dyDescent="0.2">
      <c r="G312" s="614"/>
    </row>
    <row r="313" spans="7:7" s="1" customFormat="1" x14ac:dyDescent="0.2">
      <c r="G313" s="614"/>
    </row>
    <row r="314" spans="7:7" s="1" customFormat="1" x14ac:dyDescent="0.2">
      <c r="G314" s="614"/>
    </row>
    <row r="315" spans="7:7" s="1" customFormat="1" x14ac:dyDescent="0.2">
      <c r="G315" s="614"/>
    </row>
    <row r="316" spans="7:7" s="1" customFormat="1" x14ac:dyDescent="0.2">
      <c r="G316" s="614"/>
    </row>
    <row r="317" spans="7:7" s="1" customFormat="1" x14ac:dyDescent="0.2">
      <c r="G317" s="614"/>
    </row>
    <row r="318" spans="7:7" s="1" customFormat="1" x14ac:dyDescent="0.2">
      <c r="G318" s="614"/>
    </row>
    <row r="319" spans="7:7" s="1" customFormat="1" x14ac:dyDescent="0.2">
      <c r="G319" s="614"/>
    </row>
    <row r="320" spans="7:7" s="1" customFormat="1" x14ac:dyDescent="0.2">
      <c r="G320" s="614"/>
    </row>
    <row r="321" spans="7:7" s="1" customFormat="1" x14ac:dyDescent="0.2">
      <c r="G321" s="614"/>
    </row>
    <row r="322" spans="7:7" s="1" customFormat="1" x14ac:dyDescent="0.2">
      <c r="G322" s="614"/>
    </row>
    <row r="323" spans="7:7" s="1" customFormat="1" x14ac:dyDescent="0.2">
      <c r="G323" s="614"/>
    </row>
    <row r="324" spans="7:7" s="1" customFormat="1" x14ac:dyDescent="0.2">
      <c r="G324" s="614"/>
    </row>
    <row r="325" spans="7:7" s="1" customFormat="1" x14ac:dyDescent="0.2">
      <c r="G325" s="614"/>
    </row>
    <row r="326" spans="7:7" s="1" customFormat="1" x14ac:dyDescent="0.2">
      <c r="G326" s="614"/>
    </row>
    <row r="327" spans="7:7" s="1" customFormat="1" x14ac:dyDescent="0.2">
      <c r="G327" s="614"/>
    </row>
    <row r="328" spans="7:7" s="1" customFormat="1" x14ac:dyDescent="0.2">
      <c r="G328" s="614"/>
    </row>
    <row r="329" spans="7:7" s="1" customFormat="1" x14ac:dyDescent="0.2">
      <c r="G329" s="614"/>
    </row>
    <row r="330" spans="7:7" s="1" customFormat="1" x14ac:dyDescent="0.2">
      <c r="G330" s="614"/>
    </row>
    <row r="331" spans="7:7" s="1" customFormat="1" x14ac:dyDescent="0.2">
      <c r="G331" s="614"/>
    </row>
    <row r="332" spans="7:7" s="1" customFormat="1" x14ac:dyDescent="0.2">
      <c r="G332" s="614"/>
    </row>
    <row r="333" spans="7:7" s="1" customFormat="1" x14ac:dyDescent="0.2">
      <c r="G333" s="614"/>
    </row>
    <row r="334" spans="7:7" s="1" customFormat="1" x14ac:dyDescent="0.2">
      <c r="G334" s="614"/>
    </row>
    <row r="335" spans="7:7" s="1" customFormat="1" x14ac:dyDescent="0.2">
      <c r="G335" s="614"/>
    </row>
    <row r="336" spans="7:7" s="1" customFormat="1" x14ac:dyDescent="0.2">
      <c r="G336" s="614"/>
    </row>
    <row r="337" spans="7:7" s="1" customFormat="1" x14ac:dyDescent="0.2">
      <c r="G337" s="614"/>
    </row>
    <row r="338" spans="7:7" s="1" customFormat="1" x14ac:dyDescent="0.2">
      <c r="G338" s="614"/>
    </row>
  </sheetData>
  <mergeCells count="6">
    <mergeCell ref="A1:G2"/>
    <mergeCell ref="C3:D3"/>
    <mergeCell ref="E3:F3"/>
    <mergeCell ref="A3:A4"/>
    <mergeCell ref="B3:B4"/>
    <mergeCell ref="G3:I3"/>
  </mergeCells>
  <conditionalFormatting sqref="D33 F33:H33">
    <cfRule type="cellIs" dxfId="34" priority="4" operator="between">
      <formula>0.049</formula>
      <formula>0</formula>
    </cfRule>
  </conditionalFormatting>
  <conditionalFormatting sqref="D36:D37 F36:H37">
    <cfRule type="cellIs" dxfId="33" priority="11" operator="between">
      <formula>0.049</formula>
      <formula>0</formula>
    </cfRule>
  </conditionalFormatting>
  <conditionalFormatting sqref="D42 F42:G42 D43:G46">
    <cfRule type="cellIs" dxfId="32" priority="27" operator="between">
      <formula>0.00000001</formula>
      <formula>1</formula>
    </cfRule>
  </conditionalFormatting>
  <conditionalFormatting sqref="D24:H26">
    <cfRule type="cellIs" dxfId="31" priority="7" operator="between">
      <formula>0.049</formula>
      <formula>0</formula>
    </cfRule>
  </conditionalFormatting>
  <conditionalFormatting sqref="D30:H32">
    <cfRule type="cellIs" dxfId="30" priority="3" operator="between">
      <formula>0.049</formula>
      <formula>0</formula>
    </cfRule>
  </conditionalFormatting>
  <conditionalFormatting sqref="D34:H35">
    <cfRule type="cellIs" dxfId="29" priority="23" operator="between">
      <formula>0.00000001</formula>
      <formula>1</formula>
    </cfRule>
  </conditionalFormatting>
  <conditionalFormatting sqref="D38:H38">
    <cfRule type="cellIs" dxfId="28" priority="1" operator="between">
      <formula>0.049</formula>
      <formula>0</formula>
    </cfRule>
  </conditionalFormatting>
  <conditionalFormatting sqref="D43:H44">
    <cfRule type="cellIs" dxfId="27" priority="14" operator="between">
      <formula>0.049</formula>
      <formula>0</formula>
    </cfRule>
  </conditionalFormatting>
  <conditionalFormatting sqref="F44:F45">
    <cfRule type="cellIs" dxfId="26" priority="10" operator="between">
      <formula>0.00000001</formula>
      <formula>1</formula>
    </cfRule>
  </conditionalFormatting>
  <conditionalFormatting sqref="F39:H42 D39:D43">
    <cfRule type="cellIs" dxfId="25" priority="2" operator="between">
      <formula>0.049</formula>
      <formula>0</formula>
    </cfRule>
  </conditionalFormatting>
  <conditionalFormatting sqref="G42:G47 D43:E47">
    <cfRule type="cellIs" dxfId="24" priority="39" operator="between">
      <formula>0.00000001</formula>
      <formula>1</formula>
    </cfRule>
  </conditionalFormatting>
  <conditionalFormatting sqref="H44:H45">
    <cfRule type="cellIs" dxfId="23" priority="8" operator="between">
      <formula>0.00000001</formula>
      <formula>1</formula>
    </cfRule>
  </conditionalFormatting>
  <conditionalFormatting sqref="I7:I8 I10:I47">
    <cfRule type="cellIs" dxfId="22" priority="66"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7" t="s">
        <v>338</v>
      </c>
      <c r="B1" s="817"/>
      <c r="C1" s="817"/>
      <c r="D1" s="817"/>
      <c r="E1" s="817"/>
      <c r="F1" s="817"/>
      <c r="G1" s="1"/>
      <c r="H1" s="1"/>
      <c r="I1" s="1"/>
    </row>
    <row r="2" spans="1:12" x14ac:dyDescent="0.2">
      <c r="A2" s="818"/>
      <c r="B2" s="818"/>
      <c r="C2" s="818"/>
      <c r="D2" s="818"/>
      <c r="E2" s="818"/>
      <c r="F2" s="818"/>
      <c r="G2" s="10"/>
      <c r="H2" s="55" t="s">
        <v>463</v>
      </c>
      <c r="I2" s="1"/>
    </row>
    <row r="3" spans="1:12" x14ac:dyDescent="0.2">
      <c r="A3" s="11"/>
      <c r="B3" s="778">
        <f>INDICE!A3</f>
        <v>45474</v>
      </c>
      <c r="C3" s="779">
        <v>41671</v>
      </c>
      <c r="D3" s="779" t="s">
        <v>115</v>
      </c>
      <c r="E3" s="779"/>
      <c r="F3" s="779" t="s">
        <v>116</v>
      </c>
      <c r="G3" s="779"/>
      <c r="H3" s="779"/>
      <c r="I3" s="1"/>
    </row>
    <row r="4" spans="1:12" x14ac:dyDescent="0.2">
      <c r="A4" s="254"/>
      <c r="B4" s="82" t="s">
        <v>54</v>
      </c>
      <c r="C4" s="82" t="s">
        <v>417</v>
      </c>
      <c r="D4" s="82" t="s">
        <v>54</v>
      </c>
      <c r="E4" s="82" t="s">
        <v>417</v>
      </c>
      <c r="F4" s="82" t="s">
        <v>54</v>
      </c>
      <c r="G4" s="83" t="s">
        <v>417</v>
      </c>
      <c r="H4" s="83" t="s">
        <v>106</v>
      </c>
      <c r="I4" s="55"/>
    </row>
    <row r="5" spans="1:12" ht="14.1" customHeight="1" x14ac:dyDescent="0.2">
      <c r="A5" s="483" t="s">
        <v>326</v>
      </c>
      <c r="B5" s="227">
        <v>2384.7336700000001</v>
      </c>
      <c r="C5" s="664">
        <v>-27.999565292228667</v>
      </c>
      <c r="D5" s="227">
        <v>14841.591339999999</v>
      </c>
      <c r="E5" s="228">
        <v>-59.064512250827569</v>
      </c>
      <c r="F5" s="227">
        <v>31747.30704</v>
      </c>
      <c r="G5" s="228">
        <v>-41.506863750690364</v>
      </c>
      <c r="H5" s="228">
        <v>60.769982193024596</v>
      </c>
      <c r="I5" s="1"/>
    </row>
    <row r="6" spans="1:12" x14ac:dyDescent="0.2">
      <c r="A6" s="3" t="s">
        <v>328</v>
      </c>
      <c r="B6" s="713">
        <v>854</v>
      </c>
      <c r="C6" s="438">
        <v>1.6666666666666667</v>
      </c>
      <c r="D6" s="430">
        <v>5298</v>
      </c>
      <c r="E6" s="438">
        <v>-2.2148394241417497</v>
      </c>
      <c r="F6" s="430">
        <v>9351</v>
      </c>
      <c r="G6" s="438">
        <v>32.304814672803445</v>
      </c>
      <c r="H6" s="718">
        <v>17.899474206457704</v>
      </c>
      <c r="I6" s="1"/>
    </row>
    <row r="7" spans="1:12" x14ac:dyDescent="0.2">
      <c r="A7" s="3" t="s">
        <v>515</v>
      </c>
      <c r="B7" s="714">
        <v>247.71911999999998</v>
      </c>
      <c r="C7" s="438">
        <v>-46.282157849828401</v>
      </c>
      <c r="D7" s="432">
        <v>2752.9793499999996</v>
      </c>
      <c r="E7" s="438">
        <v>-31.064883660489055</v>
      </c>
      <c r="F7" s="432">
        <v>5217.0187400000004</v>
      </c>
      <c r="G7" s="438">
        <v>-40.950508653060659</v>
      </c>
      <c r="H7" s="719">
        <v>9.9863001145584924</v>
      </c>
      <c r="I7" s="166"/>
      <c r="J7" s="166"/>
    </row>
    <row r="8" spans="1:12" x14ac:dyDescent="0.2">
      <c r="A8" s="3" t="s">
        <v>516</v>
      </c>
      <c r="B8" s="714">
        <v>1283.0145500000001</v>
      </c>
      <c r="C8" s="438">
        <v>-36.198947566085074</v>
      </c>
      <c r="D8" s="432">
        <v>6790.6119899999994</v>
      </c>
      <c r="E8" s="438">
        <v>-74.703870691868943</v>
      </c>
      <c r="F8" s="432">
        <v>17179.2883</v>
      </c>
      <c r="G8" s="438">
        <v>-55.230214722601545</v>
      </c>
      <c r="H8" s="719">
        <v>32.884207872008403</v>
      </c>
      <c r="I8" s="166"/>
      <c r="J8" s="166"/>
    </row>
    <row r="9" spans="1:12" x14ac:dyDescent="0.2">
      <c r="A9" s="483" t="s">
        <v>663</v>
      </c>
      <c r="B9" s="412">
        <v>3257.6862000000001</v>
      </c>
      <c r="C9" s="414">
        <v>633.70373851306931</v>
      </c>
      <c r="D9" s="412">
        <v>10370.45859</v>
      </c>
      <c r="E9" s="414">
        <v>-13.77793143491299</v>
      </c>
      <c r="F9" s="412">
        <v>20430.163379999998</v>
      </c>
      <c r="G9" s="414">
        <v>-26.665831936913975</v>
      </c>
      <c r="H9" s="414">
        <v>39.106959945890992</v>
      </c>
      <c r="I9" s="166"/>
      <c r="J9" s="166"/>
    </row>
    <row r="10" spans="1:12" x14ac:dyDescent="0.2">
      <c r="A10" s="3" t="s">
        <v>330</v>
      </c>
      <c r="B10" s="713">
        <v>341.4924400000001</v>
      </c>
      <c r="C10" s="438">
        <v>57.530352826904554</v>
      </c>
      <c r="D10" s="430">
        <v>2095.4430100000004</v>
      </c>
      <c r="E10" s="438">
        <v>-45.330369072545274</v>
      </c>
      <c r="F10" s="430">
        <v>3305.0358899999997</v>
      </c>
      <c r="G10" s="438">
        <v>-58.679914776480636</v>
      </c>
      <c r="H10" s="719">
        <v>6.3264254801060824</v>
      </c>
      <c r="I10" s="166"/>
      <c r="J10" s="166"/>
    </row>
    <row r="11" spans="1:12" x14ac:dyDescent="0.2">
      <c r="A11" s="3" t="s">
        <v>331</v>
      </c>
      <c r="B11" s="714">
        <v>59.509010000000011</v>
      </c>
      <c r="C11" s="439">
        <v>-39.240101669102465</v>
      </c>
      <c r="D11" s="432">
        <v>404.37938000000003</v>
      </c>
      <c r="E11" s="438">
        <v>-57.820439254726338</v>
      </c>
      <c r="F11" s="432">
        <v>1323.92263</v>
      </c>
      <c r="G11" s="439">
        <v>-4.5953671079993992</v>
      </c>
      <c r="H11" s="708">
        <v>2.5342229672795042</v>
      </c>
      <c r="I11" s="1"/>
      <c r="J11" s="438"/>
      <c r="L11" s="438"/>
    </row>
    <row r="12" spans="1:12" x14ac:dyDescent="0.2">
      <c r="A12" s="3" t="s">
        <v>332</v>
      </c>
      <c r="B12" s="713">
        <v>1102.1188500000001</v>
      </c>
      <c r="C12" s="438">
        <v>3891.749523359721</v>
      </c>
      <c r="D12" s="430">
        <v>1128.4525800000001</v>
      </c>
      <c r="E12" s="438">
        <v>-54.063309298010687</v>
      </c>
      <c r="F12" s="430">
        <v>3913.489</v>
      </c>
      <c r="G12" s="438">
        <v>-16.660590017252659</v>
      </c>
      <c r="H12" s="719">
        <v>7.4911127593579234</v>
      </c>
      <c r="I12" s="166"/>
      <c r="J12" s="166"/>
    </row>
    <row r="13" spans="1:12" x14ac:dyDescent="0.2">
      <c r="A13" s="3" t="s">
        <v>333</v>
      </c>
      <c r="B13" s="717">
        <v>190.30999</v>
      </c>
      <c r="C13" s="431">
        <v>87.173578497196004</v>
      </c>
      <c r="D13" s="430">
        <v>1490.9722499999998</v>
      </c>
      <c r="E13" s="438">
        <v>84.387252442521074</v>
      </c>
      <c r="F13" s="430">
        <v>1784.9657799999998</v>
      </c>
      <c r="G13" s="438">
        <v>-62.409186777840709</v>
      </c>
      <c r="H13" s="708">
        <v>3.4167414114554222</v>
      </c>
      <c r="I13" s="166"/>
      <c r="J13" s="166"/>
    </row>
    <row r="14" spans="1:12" x14ac:dyDescent="0.2">
      <c r="A14" s="3" t="s">
        <v>334</v>
      </c>
      <c r="B14" s="713">
        <v>0</v>
      </c>
      <c r="C14" s="431" t="s">
        <v>142</v>
      </c>
      <c r="D14" s="430">
        <v>1708.4655400000001</v>
      </c>
      <c r="E14" s="439">
        <v>68.095106065871391</v>
      </c>
      <c r="F14" s="430">
        <v>1949.13418</v>
      </c>
      <c r="G14" s="439">
        <v>57.230433870302157</v>
      </c>
      <c r="H14" s="719">
        <v>3.7309888760384005</v>
      </c>
      <c r="I14" s="1"/>
      <c r="J14" s="166"/>
    </row>
    <row r="15" spans="1:12" x14ac:dyDescent="0.2">
      <c r="A15" s="3" t="s">
        <v>661</v>
      </c>
      <c r="B15" s="713">
        <v>679.61777000000006</v>
      </c>
      <c r="C15" s="431" t="s">
        <v>142</v>
      </c>
      <c r="D15" s="430">
        <v>1305.33618</v>
      </c>
      <c r="E15" s="439" t="s">
        <v>142</v>
      </c>
      <c r="F15" s="430">
        <v>1308.3014699999997</v>
      </c>
      <c r="G15" s="439" t="s">
        <v>142</v>
      </c>
      <c r="H15" s="708">
        <v>2.5043212936087786</v>
      </c>
      <c r="I15" s="1"/>
      <c r="J15" s="166"/>
    </row>
    <row r="16" spans="1:12" x14ac:dyDescent="0.2">
      <c r="A16" s="3" t="s">
        <v>335</v>
      </c>
      <c r="B16" s="713">
        <v>884.63814000000002</v>
      </c>
      <c r="C16" s="496" t="s">
        <v>142</v>
      </c>
      <c r="D16" s="430">
        <v>2237.4096500000001</v>
      </c>
      <c r="E16" s="496">
        <v>-24.270353468986876</v>
      </c>
      <c r="F16" s="430">
        <v>6845.3144299999985</v>
      </c>
      <c r="G16" s="438">
        <v>-12.112966557475728</v>
      </c>
      <c r="H16" s="719">
        <v>13.10314715804488</v>
      </c>
      <c r="I16" s="166"/>
      <c r="J16" s="166"/>
    </row>
    <row r="17" spans="1:12" x14ac:dyDescent="0.2">
      <c r="A17" s="483" t="s">
        <v>662</v>
      </c>
      <c r="B17" s="412">
        <v>0</v>
      </c>
      <c r="C17" s="657">
        <v>-100</v>
      </c>
      <c r="D17" s="412">
        <v>0</v>
      </c>
      <c r="E17" s="647">
        <v>-100</v>
      </c>
      <c r="F17" s="412">
        <v>64.287590000000009</v>
      </c>
      <c r="G17" s="414">
        <v>-36.119247349405825</v>
      </c>
      <c r="H17" s="414">
        <v>0.12305786108441112</v>
      </c>
      <c r="I17" s="10"/>
      <c r="J17" s="166"/>
      <c r="L17" s="166"/>
    </row>
    <row r="18" spans="1:12" x14ac:dyDescent="0.2">
      <c r="A18" s="634" t="s">
        <v>114</v>
      </c>
      <c r="B18" s="61">
        <v>5642.4198699999997</v>
      </c>
      <c r="C18" s="62">
        <v>50.007177184350262</v>
      </c>
      <c r="D18" s="61">
        <v>25212.049930000001</v>
      </c>
      <c r="E18" s="62">
        <v>-47.854485536336995</v>
      </c>
      <c r="F18" s="61">
        <v>52241.758009999998</v>
      </c>
      <c r="G18" s="62">
        <v>-36.472523887574695</v>
      </c>
      <c r="H18" s="62">
        <v>100</v>
      </c>
      <c r="I18" s="1"/>
    </row>
    <row r="19" spans="1:12" x14ac:dyDescent="0.2">
      <c r="A19" s="133" t="s">
        <v>569</v>
      </c>
      <c r="B19" s="1"/>
      <c r="C19" s="1"/>
      <c r="D19" s="1"/>
      <c r="E19" s="1"/>
      <c r="F19" s="1"/>
      <c r="G19" s="1"/>
      <c r="H19" s="728" t="s">
        <v>220</v>
      </c>
      <c r="I19" s="1"/>
    </row>
    <row r="20" spans="1:12" x14ac:dyDescent="0.2">
      <c r="A20" s="133" t="s">
        <v>589</v>
      </c>
      <c r="B20" s="1"/>
      <c r="C20" s="1"/>
      <c r="D20" s="1"/>
      <c r="E20" s="1"/>
      <c r="F20" s="1"/>
      <c r="G20" s="1"/>
      <c r="H20" s="1"/>
      <c r="I20" s="1"/>
    </row>
    <row r="21" spans="1:12" ht="14.25" customHeight="1" x14ac:dyDescent="0.2">
      <c r="A21" s="133" t="s">
        <v>649</v>
      </c>
      <c r="B21" s="582"/>
      <c r="C21" s="582"/>
      <c r="D21" s="582"/>
      <c r="E21" s="582"/>
      <c r="F21" s="582"/>
      <c r="G21" s="582"/>
      <c r="H21" s="582"/>
      <c r="I21" s="1"/>
    </row>
    <row r="22" spans="1:12" x14ac:dyDescent="0.2">
      <c r="A22" s="429" t="s">
        <v>527</v>
      </c>
      <c r="B22" s="582"/>
      <c r="C22" s="582"/>
      <c r="D22" s="582"/>
      <c r="E22" s="582"/>
      <c r="F22" s="582"/>
      <c r="G22" s="582"/>
      <c r="H22" s="582"/>
      <c r="I22" s="1"/>
    </row>
    <row r="23" spans="1:12" s="1" customFormat="1" x14ac:dyDescent="0.2">
      <c r="A23" s="582"/>
      <c r="B23" s="582"/>
      <c r="C23" s="582"/>
      <c r="D23" s="582"/>
      <c r="E23" s="582"/>
      <c r="F23" s="582"/>
      <c r="G23" s="582"/>
      <c r="H23" s="582"/>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21" priority="32" operator="between">
      <formula>0.0001</formula>
      <formula>0.4999999</formula>
    </cfRule>
  </conditionalFormatting>
  <conditionalFormatting sqref="B12:B13">
    <cfRule type="cellIs" dxfId="20" priority="25" operator="between">
      <formula>0.0001</formula>
      <formula>0.44999</formula>
    </cfRule>
  </conditionalFormatting>
  <conditionalFormatting sqref="C16:C18">
    <cfRule type="cellIs" dxfId="19" priority="2" operator="between">
      <formula>0</formula>
      <formula>0.5</formula>
    </cfRule>
    <cfRule type="cellIs" dxfId="18" priority="3" operator="between">
      <formula>0</formula>
      <formula>0.49</formula>
    </cfRule>
  </conditionalFormatting>
  <conditionalFormatting sqref="D7:D8">
    <cfRule type="cellIs" dxfId="17" priority="31" operator="between">
      <formula>0.0001</formula>
      <formula>0.4999999</formula>
    </cfRule>
  </conditionalFormatting>
  <conditionalFormatting sqref="H6">
    <cfRule type="cellIs" dxfId="16" priority="6" operator="between">
      <formula>0</formula>
      <formula>0.5</formula>
    </cfRule>
    <cfRule type="cellIs" dxfId="15" priority="7" operator="between">
      <formula>0</formula>
      <formula>0.49</formula>
    </cfRule>
  </conditionalFormatting>
  <conditionalFormatting sqref="H15">
    <cfRule type="cellIs" dxfId="14" priority="1" operator="between">
      <formula>0.000001</formula>
      <formula>0.0999999999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7" t="s">
        <v>519</v>
      </c>
      <c r="B1" s="817"/>
      <c r="C1" s="817"/>
      <c r="D1" s="817"/>
      <c r="E1" s="817"/>
      <c r="F1" s="817"/>
      <c r="G1" s="1"/>
      <c r="H1" s="1"/>
    </row>
    <row r="2" spans="1:8" x14ac:dyDescent="0.2">
      <c r="A2" s="818"/>
      <c r="B2" s="818"/>
      <c r="C2" s="818"/>
      <c r="D2" s="818"/>
      <c r="E2" s="818"/>
      <c r="F2" s="818"/>
      <c r="G2" s="10"/>
      <c r="H2" s="55" t="s">
        <v>463</v>
      </c>
    </row>
    <row r="3" spans="1:8" x14ac:dyDescent="0.2">
      <c r="A3" s="11"/>
      <c r="B3" s="782">
        <f>INDICE!A3</f>
        <v>45474</v>
      </c>
      <c r="C3" s="782">
        <v>41671</v>
      </c>
      <c r="D3" s="780" t="s">
        <v>115</v>
      </c>
      <c r="E3" s="780"/>
      <c r="F3" s="780" t="s">
        <v>116</v>
      </c>
      <c r="G3" s="780"/>
      <c r="H3" s="780"/>
    </row>
    <row r="4" spans="1:8" x14ac:dyDescent="0.2">
      <c r="A4" s="254"/>
      <c r="B4" s="184" t="s">
        <v>54</v>
      </c>
      <c r="C4" s="185" t="s">
        <v>417</v>
      </c>
      <c r="D4" s="184" t="s">
        <v>54</v>
      </c>
      <c r="E4" s="185" t="s">
        <v>417</v>
      </c>
      <c r="F4" s="184" t="s">
        <v>54</v>
      </c>
      <c r="G4" s="186" t="s">
        <v>417</v>
      </c>
      <c r="H4" s="185" t="s">
        <v>467</v>
      </c>
    </row>
    <row r="5" spans="1:8" x14ac:dyDescent="0.2">
      <c r="A5" s="411" t="s">
        <v>114</v>
      </c>
      <c r="B5" s="61">
        <v>22087.169079999992</v>
      </c>
      <c r="C5" s="670">
        <v>-20.950273046697244</v>
      </c>
      <c r="D5" s="61">
        <v>178915.02606999999</v>
      </c>
      <c r="E5" s="62">
        <v>-4.8463936154272638</v>
      </c>
      <c r="F5" s="61">
        <v>311942.53349</v>
      </c>
      <c r="G5" s="62">
        <v>-7.4422739270630824</v>
      </c>
      <c r="H5" s="62">
        <v>100</v>
      </c>
    </row>
    <row r="6" spans="1:8" x14ac:dyDescent="0.2">
      <c r="A6" s="636" t="s">
        <v>324</v>
      </c>
      <c r="B6" s="181">
        <v>9538.2630500000014</v>
      </c>
      <c r="C6" s="665">
        <v>21.199772867876604</v>
      </c>
      <c r="D6" s="181">
        <v>61313.309909999996</v>
      </c>
      <c r="E6" s="155">
        <v>106.6932684016241</v>
      </c>
      <c r="F6" s="181">
        <v>97843.961930000005</v>
      </c>
      <c r="G6" s="155">
        <v>44.245822400884407</v>
      </c>
      <c r="H6" s="155">
        <v>31.366021438412346</v>
      </c>
    </row>
    <row r="7" spans="1:8" x14ac:dyDescent="0.2">
      <c r="A7" s="636" t="s">
        <v>325</v>
      </c>
      <c r="B7" s="181">
        <v>12548.90603</v>
      </c>
      <c r="C7" s="155">
        <v>-37.477380165387892</v>
      </c>
      <c r="D7" s="181">
        <v>117601.71616000003</v>
      </c>
      <c r="E7" s="155">
        <v>-25.739460462210033</v>
      </c>
      <c r="F7" s="181">
        <v>214098.57156000001</v>
      </c>
      <c r="G7" s="155">
        <v>-20.466647458083532</v>
      </c>
      <c r="H7" s="155">
        <v>68.633978561587668</v>
      </c>
    </row>
    <row r="8" spans="1:8" x14ac:dyDescent="0.2">
      <c r="A8" s="470" t="s">
        <v>590</v>
      </c>
      <c r="B8" s="406">
        <v>7183.6137600000011</v>
      </c>
      <c r="C8" s="407">
        <v>89.271872348966127</v>
      </c>
      <c r="D8" s="406">
        <v>47222.376810000002</v>
      </c>
      <c r="E8" s="409">
        <v>134.44076437582487</v>
      </c>
      <c r="F8" s="408">
        <v>81807.366500000004</v>
      </c>
      <c r="G8" s="409">
        <v>63.082957571538181</v>
      </c>
      <c r="H8" s="409">
        <v>26.225140119477331</v>
      </c>
    </row>
    <row r="9" spans="1:8" x14ac:dyDescent="0.2">
      <c r="A9" s="673" t="s">
        <v>591</v>
      </c>
      <c r="B9" s="674">
        <v>14903.555319999996</v>
      </c>
      <c r="C9" s="675">
        <v>-38.275952282112073</v>
      </c>
      <c r="D9" s="674">
        <v>131692.64926000001</v>
      </c>
      <c r="E9" s="676">
        <v>-21.557832398736728</v>
      </c>
      <c r="F9" s="677">
        <v>230135.16699</v>
      </c>
      <c r="G9" s="676">
        <v>-19.774901690861153</v>
      </c>
      <c r="H9" s="676">
        <v>73.774859880522669</v>
      </c>
    </row>
    <row r="10" spans="1:8" x14ac:dyDescent="0.2">
      <c r="A10" s="15"/>
      <c r="B10" s="15"/>
      <c r="C10" s="425"/>
      <c r="D10" s="1"/>
      <c r="E10" s="1"/>
      <c r="F10" s="1"/>
      <c r="G10" s="1"/>
      <c r="H10" s="161" t="s">
        <v>220</v>
      </c>
    </row>
    <row r="11" spans="1:8" x14ac:dyDescent="0.2">
      <c r="A11" s="133" t="s">
        <v>569</v>
      </c>
      <c r="B11" s="1"/>
      <c r="C11" s="1"/>
      <c r="D11" s="1"/>
      <c r="E11" s="1"/>
      <c r="F11" s="1"/>
      <c r="G11" s="1"/>
      <c r="H11" s="1"/>
    </row>
    <row r="12" spans="1:8" x14ac:dyDescent="0.2">
      <c r="A12" s="429" t="s">
        <v>528</v>
      </c>
      <c r="B12" s="1"/>
      <c r="C12" s="1"/>
      <c r="D12" s="1"/>
      <c r="E12" s="1"/>
      <c r="F12" s="1"/>
      <c r="G12" s="1"/>
      <c r="H12" s="1"/>
    </row>
    <row r="13" spans="1:8" x14ac:dyDescent="0.2">
      <c r="A13" s="825"/>
      <c r="B13" s="825"/>
      <c r="C13" s="825"/>
      <c r="D13" s="825"/>
      <c r="E13" s="825"/>
      <c r="F13" s="825"/>
      <c r="G13" s="825"/>
      <c r="H13" s="825"/>
    </row>
    <row r="14" spans="1:8" s="1" customFormat="1" x14ac:dyDescent="0.2">
      <c r="A14" s="825"/>
      <c r="B14" s="825"/>
      <c r="C14" s="825"/>
      <c r="D14" s="825"/>
      <c r="E14" s="825"/>
      <c r="F14" s="825"/>
      <c r="G14" s="825"/>
      <c r="H14" s="825"/>
    </row>
    <row r="15" spans="1:8" s="1" customFormat="1" x14ac:dyDescent="0.2">
      <c r="D15" s="166"/>
    </row>
    <row r="16" spans="1:8" s="1" customFormat="1" x14ac:dyDescent="0.2">
      <c r="D16" s="166"/>
    </row>
    <row r="17" spans="4:4" s="1" customFormat="1" x14ac:dyDescent="0.2">
      <c r="D17" s="166"/>
    </row>
    <row r="18" spans="4:4" s="1" customFormat="1" x14ac:dyDescent="0.2">
      <c r="D18" s="638"/>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4"/>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342</v>
      </c>
      <c r="B1" s="53"/>
      <c r="C1" s="53"/>
      <c r="D1" s="6"/>
      <c r="E1" s="6"/>
      <c r="F1" s="6"/>
      <c r="G1" s="6"/>
      <c r="H1" s="3"/>
    </row>
    <row r="2" spans="1:8" x14ac:dyDescent="0.2">
      <c r="A2" s="54"/>
      <c r="B2" s="54"/>
      <c r="C2" s="54"/>
      <c r="D2" s="65"/>
      <c r="E2" s="65"/>
      <c r="F2" s="65"/>
      <c r="G2" s="108"/>
      <c r="H2" s="55" t="s">
        <v>463</v>
      </c>
    </row>
    <row r="3" spans="1:8" x14ac:dyDescent="0.2">
      <c r="A3" s="56"/>
      <c r="B3" s="782">
        <f>INDICE!A3</f>
        <v>45474</v>
      </c>
      <c r="C3" s="780">
        <v>41671</v>
      </c>
      <c r="D3" s="780" t="s">
        <v>115</v>
      </c>
      <c r="E3" s="780"/>
      <c r="F3" s="780" t="s">
        <v>116</v>
      </c>
      <c r="G3" s="780"/>
      <c r="H3" s="780"/>
    </row>
    <row r="4" spans="1:8" ht="25.5" x14ac:dyDescent="0.2">
      <c r="A4" s="66"/>
      <c r="B4" s="184" t="s">
        <v>54</v>
      </c>
      <c r="C4" s="185" t="s">
        <v>417</v>
      </c>
      <c r="D4" s="184" t="s">
        <v>54</v>
      </c>
      <c r="E4" s="185" t="s">
        <v>417</v>
      </c>
      <c r="F4" s="184" t="s">
        <v>54</v>
      </c>
      <c r="G4" s="186" t="s">
        <v>417</v>
      </c>
      <c r="H4" s="185" t="s">
        <v>106</v>
      </c>
    </row>
    <row r="5" spans="1:8" ht="15" x14ac:dyDescent="0.25">
      <c r="A5" s="502" t="s">
        <v>343</v>
      </c>
      <c r="B5" s="575">
        <v>4.8180498867399999</v>
      </c>
      <c r="C5" s="504">
        <v>3.2443511692100899</v>
      </c>
      <c r="D5" s="503">
        <v>22.502245717819999</v>
      </c>
      <c r="E5" s="504">
        <v>-29.968035247469189</v>
      </c>
      <c r="F5" s="505">
        <v>46.399683282333996</v>
      </c>
      <c r="G5" s="504">
        <v>-19.075413002895377</v>
      </c>
      <c r="H5" s="576">
        <v>8.2964911199430205</v>
      </c>
    </row>
    <row r="6" spans="1:8" ht="15" x14ac:dyDescent="0.25">
      <c r="A6" s="502" t="s">
        <v>521</v>
      </c>
      <c r="B6" s="575">
        <v>0</v>
      </c>
      <c r="C6" s="518">
        <v>-100</v>
      </c>
      <c r="D6" s="506">
        <v>81.62</v>
      </c>
      <c r="E6" s="518">
        <v>-34.579439252336449</v>
      </c>
      <c r="F6" s="508">
        <v>204.05</v>
      </c>
      <c r="G6" s="507">
        <v>-26.778242677824259</v>
      </c>
      <c r="H6" s="577">
        <v>36.485141562785628</v>
      </c>
    </row>
    <row r="7" spans="1:8" ht="15" x14ac:dyDescent="0.25">
      <c r="A7" s="502" t="s">
        <v>531</v>
      </c>
      <c r="B7" s="575">
        <v>30.032630000000001</v>
      </c>
      <c r="C7" s="518">
        <v>18.127828054298654</v>
      </c>
      <c r="D7" s="585">
        <v>194.87701000000001</v>
      </c>
      <c r="E7" s="509">
        <v>58.006648413353979</v>
      </c>
      <c r="F7" s="508">
        <v>308.81907999999999</v>
      </c>
      <c r="G7" s="509">
        <v>57.240545961657475</v>
      </c>
      <c r="H7" s="577">
        <v>55.218367317271344</v>
      </c>
    </row>
    <row r="8" spans="1:8" x14ac:dyDescent="0.2">
      <c r="A8" s="510" t="s">
        <v>186</v>
      </c>
      <c r="B8" s="511">
        <v>34.850679886740004</v>
      </c>
      <c r="C8" s="512">
        <v>-38.760136765155302</v>
      </c>
      <c r="D8" s="513">
        <v>298.99925571782001</v>
      </c>
      <c r="E8" s="512">
        <v>6.6985338060818274</v>
      </c>
      <c r="F8" s="513">
        <v>559.26876328233402</v>
      </c>
      <c r="G8" s="512">
        <v>5.044735718999263</v>
      </c>
      <c r="H8" s="512">
        <v>100</v>
      </c>
    </row>
    <row r="9" spans="1:8" x14ac:dyDescent="0.2">
      <c r="A9" s="558" t="s">
        <v>245</v>
      </c>
      <c r="B9" s="498">
        <f>B8/'Consumo de gas natural'!B8*100</f>
        <v>0.14641875487558642</v>
      </c>
      <c r="C9" s="75"/>
      <c r="D9" s="97">
        <f>D8/'Consumo de gas natural'!D8*100</f>
        <v>0.1684423581564187</v>
      </c>
      <c r="E9" s="75"/>
      <c r="F9" s="97">
        <f>F8/'Consumo de gas natural'!F8*100</f>
        <v>0.18130094224517099</v>
      </c>
      <c r="G9" s="189"/>
      <c r="H9" s="499"/>
    </row>
    <row r="10" spans="1:8" x14ac:dyDescent="0.2">
      <c r="A10" s="80"/>
      <c r="B10" s="59"/>
      <c r="C10" s="59"/>
      <c r="D10" s="59"/>
      <c r="E10" s="59"/>
      <c r="F10" s="59"/>
      <c r="G10" s="73"/>
      <c r="H10" s="161" t="s">
        <v>220</v>
      </c>
    </row>
    <row r="11" spans="1:8" x14ac:dyDescent="0.2">
      <c r="A11" s="80" t="s">
        <v>566</v>
      </c>
      <c r="B11" s="108"/>
      <c r="C11" s="108"/>
      <c r="D11" s="108"/>
      <c r="E11" s="108"/>
      <c r="F11" s="108"/>
      <c r="G11" s="108"/>
      <c r="H11" s="1"/>
    </row>
    <row r="12" spans="1:8" x14ac:dyDescent="0.2">
      <c r="A12" s="429" t="s">
        <v>528</v>
      </c>
      <c r="B12" s="1"/>
      <c r="C12" s="1"/>
      <c r="D12" s="1"/>
      <c r="E12" s="1"/>
      <c r="F12" s="1"/>
      <c r="G12" s="1"/>
      <c r="H12" s="1"/>
    </row>
    <row r="13" spans="1:8" x14ac:dyDescent="0.2">
      <c r="A13" s="80"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sheetData>
  <mergeCells count="3">
    <mergeCell ref="B3:C3"/>
    <mergeCell ref="D3:E3"/>
    <mergeCell ref="F3:H3"/>
  </mergeCells>
  <conditionalFormatting sqref="B5">
    <cfRule type="cellIs" dxfId="13" priority="1" operator="equal">
      <formula>0</formula>
    </cfRule>
    <cfRule type="cellIs" dxfId="12" priority="2" operator="between">
      <formula>-0.49</formula>
      <formula>0.49</formula>
    </cfRule>
  </conditionalFormatting>
  <conditionalFormatting sqref="B18:B23">
    <cfRule type="cellIs" dxfId="11" priority="29" operator="between">
      <formula>0.00001</formula>
      <formula>0.499</formula>
    </cfRule>
  </conditionalFormatting>
  <conditionalFormatting sqref="B6:E6">
    <cfRule type="cellIs" dxfId="10" priority="14" operator="equal">
      <formula>0</formula>
    </cfRule>
    <cfRule type="cellIs" dxfId="9"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344</v>
      </c>
      <c r="B1" s="158"/>
      <c r="C1" s="158"/>
      <c r="D1" s="158"/>
      <c r="E1" s="15"/>
    </row>
    <row r="2" spans="1:5" x14ac:dyDescent="0.2">
      <c r="A2" s="159"/>
      <c r="B2" s="159"/>
      <c r="C2" s="159"/>
      <c r="D2" s="159"/>
      <c r="E2" s="55" t="s">
        <v>463</v>
      </c>
    </row>
    <row r="3" spans="1:5" x14ac:dyDescent="0.2">
      <c r="A3" s="230" t="s">
        <v>345</v>
      </c>
      <c r="B3" s="231"/>
      <c r="C3" s="232"/>
      <c r="D3" s="230" t="s">
        <v>346</v>
      </c>
      <c r="E3" s="231"/>
    </row>
    <row r="4" spans="1:5" x14ac:dyDescent="0.2">
      <c r="A4" s="145" t="s">
        <v>347</v>
      </c>
      <c r="B4" s="171">
        <v>27764.439629886743</v>
      </c>
      <c r="C4" s="233"/>
      <c r="D4" s="145" t="s">
        <v>348</v>
      </c>
      <c r="E4" s="171">
        <v>5642.4198699999997</v>
      </c>
    </row>
    <row r="5" spans="1:5" x14ac:dyDescent="0.2">
      <c r="A5" s="18" t="s">
        <v>349</v>
      </c>
      <c r="B5" s="234">
        <v>34.850679886740004</v>
      </c>
      <c r="C5" s="233"/>
      <c r="D5" s="18" t="s">
        <v>350</v>
      </c>
      <c r="E5" s="235">
        <v>5642.4198699999997</v>
      </c>
    </row>
    <row r="6" spans="1:5" x14ac:dyDescent="0.2">
      <c r="A6" s="18" t="s">
        <v>351</v>
      </c>
      <c r="B6" s="234">
        <v>15806.59223</v>
      </c>
      <c r="C6" s="233"/>
      <c r="D6" s="145" t="s">
        <v>353</v>
      </c>
      <c r="E6" s="171">
        <v>23802.06</v>
      </c>
    </row>
    <row r="7" spans="1:5" x14ac:dyDescent="0.2">
      <c r="A7" s="18" t="s">
        <v>352</v>
      </c>
      <c r="B7" s="234">
        <v>11922.996720000001</v>
      </c>
      <c r="C7" s="233"/>
      <c r="D7" s="18" t="s">
        <v>354</v>
      </c>
      <c r="E7" s="235">
        <v>16281.029</v>
      </c>
    </row>
    <row r="8" spans="1:5" x14ac:dyDescent="0.2">
      <c r="A8" s="440"/>
      <c r="B8" s="441"/>
      <c r="C8" s="233"/>
      <c r="D8" s="18" t="s">
        <v>355</v>
      </c>
      <c r="E8" s="235">
        <v>6582.835</v>
      </c>
    </row>
    <row r="9" spans="1:5" x14ac:dyDescent="0.2">
      <c r="A9" s="145" t="s">
        <v>253</v>
      </c>
      <c r="B9" s="171">
        <v>1510</v>
      </c>
      <c r="C9" s="233"/>
      <c r="D9" s="18" t="s">
        <v>356</v>
      </c>
      <c r="E9" s="235">
        <v>938.19600000000003</v>
      </c>
    </row>
    <row r="10" spans="1:5" x14ac:dyDescent="0.2">
      <c r="A10" s="18"/>
      <c r="B10" s="234"/>
      <c r="C10" s="233"/>
      <c r="D10" s="145" t="s">
        <v>357</v>
      </c>
      <c r="E10" s="171">
        <v>-170.04024011325782</v>
      </c>
    </row>
    <row r="11" spans="1:5" x14ac:dyDescent="0.2">
      <c r="A11" s="173" t="s">
        <v>114</v>
      </c>
      <c r="B11" s="174">
        <v>29274.439629886743</v>
      </c>
      <c r="C11" s="233"/>
      <c r="D11" s="173" t="s">
        <v>114</v>
      </c>
      <c r="E11" s="174">
        <v>29274.439629886743</v>
      </c>
    </row>
    <row r="12" spans="1:5" x14ac:dyDescent="0.2">
      <c r="A12" s="1"/>
      <c r="B12" s="1"/>
      <c r="C12" s="233"/>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6"/>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8" t="s">
        <v>488</v>
      </c>
      <c r="B1" s="768"/>
      <c r="C1" s="768"/>
      <c r="D1" s="768"/>
      <c r="E1" s="768"/>
      <c r="F1" s="191"/>
    </row>
    <row r="2" spans="1:8" x14ac:dyDescent="0.2">
      <c r="A2" s="769"/>
      <c r="B2" s="769"/>
      <c r="C2" s="769"/>
      <c r="D2" s="769"/>
      <c r="E2" s="769"/>
      <c r="H2" s="55" t="s">
        <v>358</v>
      </c>
    </row>
    <row r="3" spans="1:8" x14ac:dyDescent="0.2">
      <c r="A3" s="56"/>
      <c r="B3" s="56"/>
      <c r="C3" s="622" t="s">
        <v>487</v>
      </c>
      <c r="D3" s="622" t="s">
        <v>578</v>
      </c>
      <c r="E3" s="622" t="s">
        <v>616</v>
      </c>
      <c r="F3" s="622" t="s">
        <v>578</v>
      </c>
      <c r="G3" s="622" t="s">
        <v>615</v>
      </c>
      <c r="H3" s="622" t="s">
        <v>578</v>
      </c>
    </row>
    <row r="4" spans="1:8" ht="15" x14ac:dyDescent="0.25">
      <c r="A4" s="635">
        <v>2019</v>
      </c>
      <c r="B4" s="558" t="s">
        <v>505</v>
      </c>
      <c r="C4" s="626" t="s">
        <v>505</v>
      </c>
      <c r="D4" s="626" t="s">
        <v>505</v>
      </c>
      <c r="E4" s="626" t="s">
        <v>505</v>
      </c>
      <c r="F4" s="626" t="s">
        <v>505</v>
      </c>
      <c r="G4" s="626" t="s">
        <v>505</v>
      </c>
      <c r="H4" s="626" t="s">
        <v>505</v>
      </c>
    </row>
    <row r="5" spans="1:8" ht="15" x14ac:dyDescent="0.25">
      <c r="A5" s="663" t="s">
        <v>505</v>
      </c>
      <c r="B5" s="18" t="s">
        <v>635</v>
      </c>
      <c r="C5" s="236">
        <v>8.6282825199999991</v>
      </c>
      <c r="D5" s="442">
        <v>-5.3305949155175245</v>
      </c>
      <c r="E5" s="236">
        <v>6.7438285199999992</v>
      </c>
      <c r="F5" s="442">
        <v>-6.7200452557603256</v>
      </c>
      <c r="G5" s="236" t="s">
        <v>142</v>
      </c>
      <c r="H5" s="442" t="s">
        <v>142</v>
      </c>
    </row>
    <row r="6" spans="1:8" ht="15" x14ac:dyDescent="0.25">
      <c r="A6" s="635">
        <v>2020</v>
      </c>
      <c r="B6" s="558" t="s">
        <v>505</v>
      </c>
      <c r="C6" s="626" t="s">
        <v>505</v>
      </c>
      <c r="D6" s="626" t="s">
        <v>505</v>
      </c>
      <c r="E6" s="626" t="s">
        <v>505</v>
      </c>
      <c r="F6" s="626" t="s">
        <v>505</v>
      </c>
      <c r="G6" s="626" t="s">
        <v>505</v>
      </c>
      <c r="H6" s="626" t="s">
        <v>505</v>
      </c>
    </row>
    <row r="7" spans="1:8" ht="15" x14ac:dyDescent="0.25">
      <c r="A7" s="663" t="s">
        <v>505</v>
      </c>
      <c r="B7" s="18" t="s">
        <v>634</v>
      </c>
      <c r="C7" s="236">
        <v>8.3495372399999983</v>
      </c>
      <c r="D7" s="442">
        <v>-3.2305998250970669</v>
      </c>
      <c r="E7" s="236">
        <v>6.4662932399999997</v>
      </c>
      <c r="F7" s="442">
        <v>-4.1153964573227242</v>
      </c>
      <c r="G7" s="236" t="s">
        <v>142</v>
      </c>
      <c r="H7" s="442" t="s">
        <v>142</v>
      </c>
    </row>
    <row r="8" spans="1:8" ht="15" x14ac:dyDescent="0.25">
      <c r="A8" s="663" t="s">
        <v>505</v>
      </c>
      <c r="B8" s="18" t="s">
        <v>637</v>
      </c>
      <c r="C8" s="236">
        <v>7.9797079999999987</v>
      </c>
      <c r="D8" s="442">
        <v>-4.4293381701235424</v>
      </c>
      <c r="E8" s="236">
        <v>6.0964640000000001</v>
      </c>
      <c r="F8" s="442">
        <v>-5.7193391371777569</v>
      </c>
      <c r="G8" s="236" t="s">
        <v>142</v>
      </c>
      <c r="H8" s="442" t="s">
        <v>142</v>
      </c>
    </row>
    <row r="9" spans="1:8" ht="15" x14ac:dyDescent="0.25">
      <c r="A9" s="663" t="s">
        <v>505</v>
      </c>
      <c r="B9" s="18" t="s">
        <v>636</v>
      </c>
      <c r="C9" s="236">
        <v>7.7840267999999995</v>
      </c>
      <c r="D9" s="442">
        <v>-2.452235094316725</v>
      </c>
      <c r="E9" s="236">
        <v>5.7697397999999991</v>
      </c>
      <c r="F9" s="442">
        <v>-5.3592410288980794</v>
      </c>
      <c r="G9" s="236" t="s">
        <v>142</v>
      </c>
      <c r="H9" s="442" t="s">
        <v>142</v>
      </c>
    </row>
    <row r="10" spans="1:8" ht="15" x14ac:dyDescent="0.25">
      <c r="A10" s="635">
        <v>2021</v>
      </c>
      <c r="B10" s="558" t="s">
        <v>505</v>
      </c>
      <c r="C10" s="626" t="s">
        <v>505</v>
      </c>
      <c r="D10" s="626" t="s">
        <v>505</v>
      </c>
      <c r="E10" s="626" t="s">
        <v>505</v>
      </c>
      <c r="F10" s="626" t="s">
        <v>505</v>
      </c>
      <c r="G10" s="626" t="s">
        <v>505</v>
      </c>
      <c r="H10" s="626" t="s">
        <v>505</v>
      </c>
    </row>
    <row r="11" spans="1:8" ht="15" x14ac:dyDescent="0.25">
      <c r="A11" s="663" t="s">
        <v>505</v>
      </c>
      <c r="B11" s="18" t="s">
        <v>634</v>
      </c>
      <c r="C11" s="236">
        <v>8.1517022399999988</v>
      </c>
      <c r="D11" s="442">
        <v>4.7234606129567709</v>
      </c>
      <c r="E11" s="236">
        <v>6.1374152400000002</v>
      </c>
      <c r="F11" s="442">
        <v>6.3724787034590564</v>
      </c>
      <c r="G11" s="236" t="s">
        <v>142</v>
      </c>
      <c r="H11" s="442" t="s">
        <v>142</v>
      </c>
    </row>
    <row r="12" spans="1:8" s="1" customFormat="1" ht="15" x14ac:dyDescent="0.25">
      <c r="A12" s="663" t="s">
        <v>505</v>
      </c>
      <c r="B12" s="18" t="s">
        <v>637</v>
      </c>
      <c r="C12" s="236">
        <v>8.3919162799999985</v>
      </c>
      <c r="D12" s="442">
        <v>2.9467960547096692</v>
      </c>
      <c r="E12" s="236">
        <v>6.3776292799999998</v>
      </c>
      <c r="F12" s="442">
        <v>3.9139284308877831</v>
      </c>
      <c r="G12" s="236" t="s">
        <v>142</v>
      </c>
      <c r="H12" s="442" t="s">
        <v>142</v>
      </c>
    </row>
    <row r="13" spans="1:8" s="1" customFormat="1" ht="15" x14ac:dyDescent="0.25">
      <c r="A13" s="663" t="s">
        <v>505</v>
      </c>
      <c r="B13" s="18" t="s">
        <v>636</v>
      </c>
      <c r="C13" s="236">
        <v>8.3238000000000003</v>
      </c>
      <c r="D13" s="442">
        <v>-0.81</v>
      </c>
      <c r="E13" s="236">
        <v>7.1341999999999999</v>
      </c>
      <c r="F13" s="442">
        <v>11.86</v>
      </c>
      <c r="G13" s="236">
        <v>6.7427999999999999</v>
      </c>
      <c r="H13" s="442" t="s">
        <v>142</v>
      </c>
    </row>
    <row r="14" spans="1:8" s="1" customFormat="1" ht="15" x14ac:dyDescent="0.25">
      <c r="A14" s="635">
        <v>2022</v>
      </c>
      <c r="B14" s="558" t="s">
        <v>505</v>
      </c>
      <c r="C14" s="626" t="s">
        <v>505</v>
      </c>
      <c r="D14" s="626" t="s">
        <v>505</v>
      </c>
      <c r="E14" s="626" t="s">
        <v>505</v>
      </c>
      <c r="F14" s="626" t="s">
        <v>505</v>
      </c>
      <c r="G14" s="626" t="s">
        <v>505</v>
      </c>
      <c r="H14" s="626" t="s">
        <v>505</v>
      </c>
    </row>
    <row r="15" spans="1:8" s="1" customFormat="1" ht="15" x14ac:dyDescent="0.25">
      <c r="A15" s="663" t="s">
        <v>505</v>
      </c>
      <c r="B15" s="18" t="s">
        <v>634</v>
      </c>
      <c r="C15" s="236">
        <v>8.7993390099999989</v>
      </c>
      <c r="D15" s="442">
        <v>5.712735698136596</v>
      </c>
      <c r="E15" s="236">
        <v>7.6110379399999983</v>
      </c>
      <c r="F15" s="442">
        <v>6.6834530348602481</v>
      </c>
      <c r="G15" s="236">
        <v>7.2198340499999993</v>
      </c>
      <c r="H15" s="442">
        <v>7.0746595149630291</v>
      </c>
    </row>
    <row r="16" spans="1:8" s="1" customFormat="1" ht="15" x14ac:dyDescent="0.25">
      <c r="A16" s="663" t="s">
        <v>505</v>
      </c>
      <c r="B16" s="18" t="s">
        <v>635</v>
      </c>
      <c r="C16" s="236">
        <v>9.3430694499999998</v>
      </c>
      <c r="D16" s="442">
        <v>6.1792191365974087</v>
      </c>
      <c r="E16" s="236">
        <v>8.154769589999999</v>
      </c>
      <c r="F16" s="442">
        <v>7.1439881693718217</v>
      </c>
      <c r="G16" s="236">
        <v>7.7635644899999985</v>
      </c>
      <c r="H16" s="442">
        <v>7.5310656205456574</v>
      </c>
    </row>
    <row r="17" spans="1:8" s="1" customFormat="1" ht="15" x14ac:dyDescent="0.25">
      <c r="A17" s="663" t="s">
        <v>505</v>
      </c>
      <c r="B17" s="18" t="s">
        <v>637</v>
      </c>
      <c r="C17" s="236">
        <v>9.9683611499999998</v>
      </c>
      <c r="D17" s="442">
        <v>6.692572535677769</v>
      </c>
      <c r="E17" s="236">
        <v>8.780061289999999</v>
      </c>
      <c r="F17" s="442">
        <v>7.6678034014201994</v>
      </c>
      <c r="G17" s="236">
        <v>8.3888561899999985</v>
      </c>
      <c r="H17" s="442">
        <v>8.0541831114485927</v>
      </c>
    </row>
    <row r="18" spans="1:8" s="1" customFormat="1" ht="15" x14ac:dyDescent="0.25">
      <c r="A18" s="693" t="s">
        <v>505</v>
      </c>
      <c r="B18" s="440" t="s">
        <v>636</v>
      </c>
      <c r="C18" s="694">
        <v>9.0315361499999991</v>
      </c>
      <c r="D18" s="695">
        <v>-9.3979841410541258</v>
      </c>
      <c r="E18" s="694">
        <v>8.1181600500000002</v>
      </c>
      <c r="F18" s="695">
        <v>-7.5386858717474725</v>
      </c>
      <c r="G18" s="694">
        <v>7.8286649000000006</v>
      </c>
      <c r="H18" s="695">
        <v>-6.6778029961674434</v>
      </c>
    </row>
    <row r="19" spans="1:8" s="1" customFormat="1" ht="15" x14ac:dyDescent="0.25">
      <c r="A19" s="635">
        <v>2023</v>
      </c>
      <c r="B19" s="558" t="s">
        <v>505</v>
      </c>
      <c r="C19" s="626" t="s">
        <v>505</v>
      </c>
      <c r="D19" s="626" t="s">
        <v>505</v>
      </c>
      <c r="E19" s="626" t="s">
        <v>505</v>
      </c>
      <c r="F19" s="626" t="s">
        <v>505</v>
      </c>
      <c r="G19" s="626" t="s">
        <v>505</v>
      </c>
      <c r="H19" s="626" t="s">
        <v>505</v>
      </c>
    </row>
    <row r="20" spans="1:8" s="1" customFormat="1" ht="15" x14ac:dyDescent="0.25">
      <c r="A20" s="663" t="s">
        <v>505</v>
      </c>
      <c r="B20" s="18" t="s">
        <v>634</v>
      </c>
      <c r="C20" s="236">
        <v>9.7491355500000001</v>
      </c>
      <c r="D20" s="442">
        <v>7.9454855528646817</v>
      </c>
      <c r="E20" s="236">
        <v>8.8357594499999994</v>
      </c>
      <c r="F20" s="442">
        <v>8.839434004506959</v>
      </c>
      <c r="G20" s="236">
        <v>8.5462643000000007</v>
      </c>
      <c r="H20" s="442">
        <v>9.1663062497412557</v>
      </c>
    </row>
    <row r="21" spans="1:8" s="1" customFormat="1" ht="15" x14ac:dyDescent="0.25">
      <c r="A21" s="663" t="s">
        <v>505</v>
      </c>
      <c r="B21" s="18" t="s">
        <v>635</v>
      </c>
      <c r="C21" s="236">
        <v>7.0454401499999992</v>
      </c>
      <c r="D21" s="442">
        <v>-27.732668051784355</v>
      </c>
      <c r="E21" s="236">
        <v>6.1357264500000008</v>
      </c>
      <c r="F21" s="442">
        <v>-30.558018416854917</v>
      </c>
      <c r="G21" s="236">
        <v>5.8467167500000006</v>
      </c>
      <c r="H21" s="442">
        <v>-31.58745687282337</v>
      </c>
    </row>
    <row r="22" spans="1:8" s="1" customFormat="1" ht="15" x14ac:dyDescent="0.25">
      <c r="A22" s="663" t="s">
        <v>505</v>
      </c>
      <c r="B22" s="18" t="s">
        <v>637</v>
      </c>
      <c r="C22" s="236">
        <v>6.8701930500000001</v>
      </c>
      <c r="D22" s="442">
        <v>-2.4873832758340741</v>
      </c>
      <c r="E22" s="236">
        <v>5.9604793500000008</v>
      </c>
      <c r="F22" s="442">
        <v>-2.8561752455571088</v>
      </c>
      <c r="G22" s="236">
        <v>5.6714696499999997</v>
      </c>
      <c r="H22" s="442">
        <v>-2.9973591588817921</v>
      </c>
    </row>
    <row r="23" spans="1:8" s="1" customFormat="1" ht="15" x14ac:dyDescent="0.25">
      <c r="A23" s="693" t="s">
        <v>505</v>
      </c>
      <c r="B23" s="440" t="s">
        <v>636</v>
      </c>
      <c r="C23" s="694">
        <v>6.7687525499999994</v>
      </c>
      <c r="D23" s="695">
        <v>-1.4765305612482127</v>
      </c>
      <c r="E23" s="694">
        <v>5.9630581500000011</v>
      </c>
      <c r="F23" s="695">
        <v>4.3264976666687285E-2</v>
      </c>
      <c r="G23" s="694">
        <v>5.6023470999999994</v>
      </c>
      <c r="H23" s="695">
        <v>-1.2187766886842168</v>
      </c>
    </row>
    <row r="24" spans="1:8" s="1" customFormat="1" ht="15" x14ac:dyDescent="0.25">
      <c r="A24" s="635">
        <v>2024</v>
      </c>
      <c r="B24" s="558" t="s">
        <v>505</v>
      </c>
      <c r="C24" s="626" t="s">
        <v>505</v>
      </c>
      <c r="D24" s="626" t="s">
        <v>505</v>
      </c>
      <c r="E24" s="626" t="s">
        <v>505</v>
      </c>
      <c r="F24" s="626" t="s">
        <v>505</v>
      </c>
      <c r="G24" s="626" t="s">
        <v>505</v>
      </c>
      <c r="H24" s="626" t="s">
        <v>505</v>
      </c>
    </row>
    <row r="25" spans="1:8" s="1" customFormat="1" ht="15" x14ac:dyDescent="0.25">
      <c r="A25" s="663" t="s">
        <v>505</v>
      </c>
      <c r="B25" s="18" t="s">
        <v>634</v>
      </c>
      <c r="C25" s="236">
        <v>7.5682376000000007</v>
      </c>
      <c r="D25" s="442">
        <v>11.811409031343617</v>
      </c>
      <c r="E25" s="236">
        <v>6.7241779000000017</v>
      </c>
      <c r="F25" s="442">
        <v>12.763916280105375</v>
      </c>
      <c r="G25" s="236">
        <v>6.3462890333333348</v>
      </c>
      <c r="H25" s="442">
        <v>13.279111773230465</v>
      </c>
    </row>
    <row r="26" spans="1:8" s="1" customFormat="1" ht="15" x14ac:dyDescent="0.25">
      <c r="A26" s="693" t="s">
        <v>505</v>
      </c>
      <c r="B26" s="440" t="s">
        <v>635</v>
      </c>
      <c r="C26" s="694">
        <v>6.7810831000000009</v>
      </c>
      <c r="D26" s="695">
        <v>-10.400763580678277</v>
      </c>
      <c r="E26" s="694">
        <v>5.9370223000000006</v>
      </c>
      <c r="F26" s="695">
        <v>-11.706347031657222</v>
      </c>
      <c r="G26" s="694">
        <v>5.5591345333333342</v>
      </c>
      <c r="H26" s="695">
        <v>-12.40338244705748</v>
      </c>
    </row>
    <row r="27" spans="1:8" s="1" customFormat="1" x14ac:dyDescent="0.2">
      <c r="A27" s="80" t="s">
        <v>255</v>
      </c>
      <c r="H27" s="161" t="s">
        <v>565</v>
      </c>
    </row>
    <row r="28" spans="1:8" s="1" customFormat="1" x14ac:dyDescent="0.2">
      <c r="A28" s="80" t="s">
        <v>694</v>
      </c>
      <c r="H28" s="161"/>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8">
        <f>INDICE!A3</f>
        <v>45474</v>
      </c>
      <c r="C3" s="779"/>
      <c r="D3" s="779" t="s">
        <v>115</v>
      </c>
      <c r="E3" s="779"/>
      <c r="F3" s="779" t="s">
        <v>116</v>
      </c>
      <c r="G3" s="779"/>
      <c r="H3" s="779"/>
      <c r="I3"/>
    </row>
    <row r="4" spans="1:9" ht="14.25" x14ac:dyDescent="0.2">
      <c r="A4" s="66"/>
      <c r="B4" s="63" t="s">
        <v>47</v>
      </c>
      <c r="C4" s="63" t="s">
        <v>417</v>
      </c>
      <c r="D4" s="63" t="s">
        <v>47</v>
      </c>
      <c r="E4" s="63" t="s">
        <v>417</v>
      </c>
      <c r="F4" s="63" t="s">
        <v>47</v>
      </c>
      <c r="G4" s="64" t="s">
        <v>417</v>
      </c>
      <c r="H4" s="64" t="s">
        <v>121</v>
      </c>
      <c r="I4"/>
    </row>
    <row r="5" spans="1:9" ht="14.25" x14ac:dyDescent="0.2">
      <c r="A5" s="3" t="s">
        <v>507</v>
      </c>
      <c r="B5" s="301">
        <v>173.40899000000002</v>
      </c>
      <c r="C5" s="72">
        <v>1.5425231189037139</v>
      </c>
      <c r="D5" s="71">
        <v>1333.91022</v>
      </c>
      <c r="E5" s="72">
        <v>5.9713033275703387</v>
      </c>
      <c r="F5" s="71">
        <v>2172.1716200000001</v>
      </c>
      <c r="G5" s="72">
        <v>2.9037421168021931</v>
      </c>
      <c r="H5" s="304">
        <v>3.6871233171885711</v>
      </c>
      <c r="I5"/>
    </row>
    <row r="6" spans="1:9" ht="14.25" x14ac:dyDescent="0.2">
      <c r="A6" s="3" t="s">
        <v>48</v>
      </c>
      <c r="B6" s="302">
        <v>628.03760000000057</v>
      </c>
      <c r="C6" s="59">
        <v>7.4357474331324598</v>
      </c>
      <c r="D6" s="58">
        <v>3710.0710300000005</v>
      </c>
      <c r="E6" s="59">
        <v>7.9174679760972602</v>
      </c>
      <c r="F6" s="58">
        <v>6340.4649700000018</v>
      </c>
      <c r="G6" s="59">
        <v>6.3644659212290398</v>
      </c>
      <c r="H6" s="305">
        <v>10.762536448526264</v>
      </c>
      <c r="I6"/>
    </row>
    <row r="7" spans="1:9" ht="14.25" x14ac:dyDescent="0.2">
      <c r="A7" s="3" t="s">
        <v>49</v>
      </c>
      <c r="B7" s="302">
        <v>722.60865000000013</v>
      </c>
      <c r="C7" s="59">
        <v>11.425875933598826</v>
      </c>
      <c r="D7" s="58">
        <v>4160.3419400000002</v>
      </c>
      <c r="E7" s="59">
        <v>12.752893371387547</v>
      </c>
      <c r="F7" s="58">
        <v>7113.4237900000007</v>
      </c>
      <c r="G7" s="59">
        <v>12.937327715146354</v>
      </c>
      <c r="H7" s="305">
        <v>12.074584935951286</v>
      </c>
      <c r="I7"/>
    </row>
    <row r="8" spans="1:9" ht="14.25" x14ac:dyDescent="0.2">
      <c r="A8" s="3" t="s">
        <v>122</v>
      </c>
      <c r="B8" s="302">
        <v>2487.3895100000013</v>
      </c>
      <c r="C8" s="59">
        <v>0.26556661028560069</v>
      </c>
      <c r="D8" s="58">
        <v>17364.296610000009</v>
      </c>
      <c r="E8" s="59">
        <v>1.0094790169102583</v>
      </c>
      <c r="F8" s="58">
        <v>29702.505770000003</v>
      </c>
      <c r="G8" s="59">
        <v>-2.7678619302532583</v>
      </c>
      <c r="H8" s="305">
        <v>50.418116411766349</v>
      </c>
      <c r="I8"/>
    </row>
    <row r="9" spans="1:9" ht="14.25" x14ac:dyDescent="0.2">
      <c r="A9" s="3" t="s">
        <v>123</v>
      </c>
      <c r="B9" s="302">
        <v>694.16858000000002</v>
      </c>
      <c r="C9" s="59">
        <v>4.8346073887066554</v>
      </c>
      <c r="D9" s="58">
        <v>5023.8663200000001</v>
      </c>
      <c r="E9" s="59">
        <v>8.3305290598651638</v>
      </c>
      <c r="F9" s="58">
        <v>8422.0243000000009</v>
      </c>
      <c r="G9" s="73">
        <v>7.4536622824504057</v>
      </c>
      <c r="H9" s="305">
        <v>14.295851160443188</v>
      </c>
      <c r="I9"/>
    </row>
    <row r="10" spans="1:9" ht="14.25" x14ac:dyDescent="0.2">
      <c r="A10" s="3" t="s">
        <v>585</v>
      </c>
      <c r="B10" s="302">
        <v>482.93599999999998</v>
      </c>
      <c r="C10" s="330">
        <v>46.294590926715784</v>
      </c>
      <c r="D10" s="58">
        <v>3048.1275401086909</v>
      </c>
      <c r="E10" s="59">
        <v>17.251052546072039</v>
      </c>
      <c r="F10" s="58">
        <v>5161.7765401086908</v>
      </c>
      <c r="G10" s="59">
        <v>19.886109718949164</v>
      </c>
      <c r="H10" s="305">
        <v>8.7617877261243766</v>
      </c>
      <c r="I10"/>
    </row>
    <row r="11" spans="1:9" ht="14.25" x14ac:dyDescent="0.2">
      <c r="A11" s="60" t="s">
        <v>586</v>
      </c>
      <c r="B11" s="61">
        <v>5188.5493300000016</v>
      </c>
      <c r="C11" s="62">
        <v>6.3897692814050684</v>
      </c>
      <c r="D11" s="61">
        <v>34640.613660108698</v>
      </c>
      <c r="E11" s="62">
        <v>5.565391688256156</v>
      </c>
      <c r="F11" s="61">
        <v>58912.366990108683</v>
      </c>
      <c r="G11" s="62">
        <v>3.2428575801713349</v>
      </c>
      <c r="H11" s="62">
        <v>100</v>
      </c>
      <c r="I11"/>
    </row>
    <row r="12" spans="1:9" ht="14.25" x14ac:dyDescent="0.2">
      <c r="A12" s="3"/>
      <c r="B12" s="3"/>
      <c r="C12" s="3"/>
      <c r="D12" s="3"/>
      <c r="E12" s="3"/>
      <c r="F12" s="3"/>
      <c r="G12" s="3"/>
      <c r="H12" s="79" t="s">
        <v>220</v>
      </c>
      <c r="I12"/>
    </row>
    <row r="13" spans="1:9" ht="14.25" x14ac:dyDescent="0.2">
      <c r="A13" s="80" t="s">
        <v>475</v>
      </c>
      <c r="B13" s="3"/>
      <c r="C13" s="3"/>
      <c r="D13" s="3"/>
      <c r="E13" s="3"/>
      <c r="F13" s="3"/>
      <c r="G13" s="3"/>
      <c r="H13" s="3"/>
      <c r="I13"/>
    </row>
    <row r="14" spans="1:9" ht="14.25" x14ac:dyDescent="0.2">
      <c r="A14" s="80" t="s">
        <v>418</v>
      </c>
      <c r="B14" s="58"/>
      <c r="C14" s="3"/>
      <c r="D14" s="3"/>
      <c r="E14" s="3"/>
      <c r="F14" s="3"/>
      <c r="G14" s="3"/>
      <c r="H14" s="3"/>
      <c r="I14"/>
    </row>
    <row r="15" spans="1:9" ht="14.25" x14ac:dyDescent="0.2">
      <c r="A15" s="80" t="s">
        <v>419</v>
      </c>
      <c r="B15" s="3"/>
      <c r="C15" s="3"/>
      <c r="D15" s="3"/>
      <c r="E15" s="3"/>
      <c r="F15" s="3"/>
      <c r="G15" s="3"/>
      <c r="H15" s="3"/>
      <c r="I15"/>
    </row>
    <row r="16" spans="1:9" ht="14.25" x14ac:dyDescent="0.2">
      <c r="A16" s="133" t="s">
        <v>528</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20" priority="6" operator="equal">
      <formula>0</formula>
    </cfRule>
    <cfRule type="cellIs" dxfId="219" priority="7"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359</v>
      </c>
    </row>
    <row r="2" spans="1:13" x14ac:dyDescent="0.2">
      <c r="A2" s="158"/>
      <c r="M2" s="161"/>
    </row>
    <row r="3" spans="1:13" x14ac:dyDescent="0.2">
      <c r="A3" s="190"/>
      <c r="B3" s="145">
        <v>2023</v>
      </c>
      <c r="C3" s="145" t="s">
        <v>505</v>
      </c>
      <c r="D3" s="145" t="s">
        <v>505</v>
      </c>
      <c r="E3" s="145" t="s">
        <v>505</v>
      </c>
      <c r="F3" s="145" t="s">
        <v>505</v>
      </c>
      <c r="G3" s="145">
        <v>2024</v>
      </c>
      <c r="H3" s="145" t="s">
        <v>505</v>
      </c>
      <c r="I3" s="145" t="s">
        <v>505</v>
      </c>
      <c r="J3" s="145" t="s">
        <v>505</v>
      </c>
      <c r="K3" s="145" t="s">
        <v>505</v>
      </c>
      <c r="L3" s="145" t="s">
        <v>505</v>
      </c>
      <c r="M3" s="145" t="s">
        <v>505</v>
      </c>
    </row>
    <row r="4" spans="1:13" x14ac:dyDescent="0.2">
      <c r="B4" s="537">
        <v>45139</v>
      </c>
      <c r="C4" s="537">
        <v>45170</v>
      </c>
      <c r="D4" s="537">
        <v>45200</v>
      </c>
      <c r="E4" s="537">
        <v>45231</v>
      </c>
      <c r="F4" s="537">
        <v>45261</v>
      </c>
      <c r="G4" s="537">
        <v>45292</v>
      </c>
      <c r="H4" s="537">
        <v>45323</v>
      </c>
      <c r="I4" s="537">
        <v>45352</v>
      </c>
      <c r="J4" s="537">
        <v>45383</v>
      </c>
      <c r="K4" s="537">
        <v>45413</v>
      </c>
      <c r="L4" s="537">
        <v>45444</v>
      </c>
      <c r="M4" s="537">
        <v>45474</v>
      </c>
    </row>
    <row r="5" spans="1:13" x14ac:dyDescent="0.2">
      <c r="A5" s="552" t="s">
        <v>535</v>
      </c>
      <c r="B5" s="539">
        <v>2.5831739130434781</v>
      </c>
      <c r="C5" s="539">
        <v>2.6369500000000001</v>
      </c>
      <c r="D5" s="539">
        <v>2.9874545454545451</v>
      </c>
      <c r="E5" s="539">
        <v>2.7060526315789475</v>
      </c>
      <c r="F5" s="539">
        <v>2.5220999999999996</v>
      </c>
      <c r="G5" s="539">
        <v>3.1761428571428576</v>
      </c>
      <c r="H5" s="539">
        <v>1.7217499999999997</v>
      </c>
      <c r="I5" s="539">
        <v>1.4928000000000003</v>
      </c>
      <c r="J5" s="539">
        <v>1.5985909090909092</v>
      </c>
      <c r="K5" s="539">
        <v>2.1205000000000007</v>
      </c>
      <c r="L5" s="539">
        <v>2.5355263157894741</v>
      </c>
      <c r="M5" s="539">
        <v>2.0772380952380951</v>
      </c>
    </row>
    <row r="6" spans="1:13" x14ac:dyDescent="0.2">
      <c r="A6" s="18" t="s">
        <v>536</v>
      </c>
      <c r="B6" s="539">
        <v>83.586363636363629</v>
      </c>
      <c r="C6" s="539">
        <v>92.125238095238103</v>
      </c>
      <c r="D6" s="539">
        <v>104.87045454545454</v>
      </c>
      <c r="E6" s="539">
        <v>105.75681818181819</v>
      </c>
      <c r="F6" s="539">
        <v>84.622631578947363</v>
      </c>
      <c r="G6" s="539">
        <v>74.245454545454535</v>
      </c>
      <c r="H6" s="539">
        <v>63.224761904761898</v>
      </c>
      <c r="I6" s="539">
        <v>68.255499999999998</v>
      </c>
      <c r="J6" s="539">
        <v>71.838095238095235</v>
      </c>
      <c r="K6" s="539">
        <v>76.418636363636367</v>
      </c>
      <c r="L6" s="539">
        <v>81.691052631578941</v>
      </c>
      <c r="M6" s="539">
        <v>75.245652173913044</v>
      </c>
    </row>
    <row r="7" spans="1:13" x14ac:dyDescent="0.2">
      <c r="A7" s="514" t="s">
        <v>537</v>
      </c>
      <c r="B7" s="539">
        <v>33.476818181818189</v>
      </c>
      <c r="C7" s="539">
        <v>36.526666666666664</v>
      </c>
      <c r="D7" s="539">
        <v>43.264545454545448</v>
      </c>
      <c r="E7" s="539">
        <v>43.26909090909092</v>
      </c>
      <c r="F7" s="539">
        <v>35.478421052631575</v>
      </c>
      <c r="G7" s="539">
        <v>29.753636363636364</v>
      </c>
      <c r="H7" s="539">
        <v>25.630476190476191</v>
      </c>
      <c r="I7" s="539">
        <v>26.675000000000001</v>
      </c>
      <c r="J7" s="539">
        <v>29.131428571428575</v>
      </c>
      <c r="K7" s="539">
        <v>31.903478260869566</v>
      </c>
      <c r="L7" s="539">
        <v>34.263500000000001</v>
      </c>
      <c r="M7" s="578">
        <v>32.216086956521742</v>
      </c>
    </row>
    <row r="8" spans="1:13" x14ac:dyDescent="0.2">
      <c r="A8" s="440" t="s">
        <v>538</v>
      </c>
      <c r="B8" s="579">
        <v>34.105161290322577</v>
      </c>
      <c r="C8" s="579">
        <v>37.066000000000003</v>
      </c>
      <c r="D8" s="579">
        <v>43.046451612903233</v>
      </c>
      <c r="E8" s="579">
        <v>38.041666666666657</v>
      </c>
      <c r="F8" s="579">
        <v>34.3116129032258</v>
      </c>
      <c r="G8" s="579">
        <v>29.842258064516137</v>
      </c>
      <c r="H8" s="579">
        <v>25.343103448275858</v>
      </c>
      <c r="I8" s="579">
        <v>26.866774193548387</v>
      </c>
      <c r="J8" s="579">
        <v>29.221666666666668</v>
      </c>
      <c r="K8" s="579">
        <v>32.00516129032259</v>
      </c>
      <c r="L8" s="579">
        <v>34.541666666666664</v>
      </c>
      <c r="M8" s="579">
        <v>32.486451612903224</v>
      </c>
    </row>
    <row r="9" spans="1:13" x14ac:dyDescent="0.2">
      <c r="M9" s="161" t="s">
        <v>539</v>
      </c>
    </row>
    <row r="10" spans="1:13" x14ac:dyDescent="0.2">
      <c r="A10" s="443"/>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3"/>
      <c r="H2" s="245"/>
      <c r="I2" s="244" t="s">
        <v>151</v>
      </c>
    </row>
    <row r="3" spans="1:71" s="69" customFormat="1" ht="12.75" x14ac:dyDescent="0.2">
      <c r="A3" s="70"/>
      <c r="B3" s="826">
        <f>INDICE!A3</f>
        <v>45474</v>
      </c>
      <c r="C3" s="827">
        <v>41671</v>
      </c>
      <c r="D3" s="826">
        <f>DATE(YEAR(B3),MONTH(B3)-1,1)</f>
        <v>45444</v>
      </c>
      <c r="E3" s="827"/>
      <c r="F3" s="826">
        <f>DATE(YEAR(B3)-1,MONTH(B3),1)</f>
        <v>45108</v>
      </c>
      <c r="G3" s="827"/>
      <c r="H3" s="771" t="s">
        <v>417</v>
      </c>
      <c r="I3" s="771"/>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5">
        <f>D3</f>
        <v>45444</v>
      </c>
      <c r="I4" s="281">
        <f>F3</f>
        <v>45108</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2" t="s">
        <v>361</v>
      </c>
      <c r="B5" s="235">
        <v>5222.6629999999996</v>
      </c>
      <c r="C5" s="445">
        <v>35.909260800425955</v>
      </c>
      <c r="D5" s="235">
        <v>5737.6819999999998</v>
      </c>
      <c r="E5" s="445">
        <v>37.389263681967464</v>
      </c>
      <c r="F5" s="235">
        <v>5782.0739999999996</v>
      </c>
      <c r="G5" s="445">
        <v>37.382486212556081</v>
      </c>
      <c r="H5" s="627">
        <v>-8.9760812816046673</v>
      </c>
      <c r="I5" s="241">
        <v>-9.6749194147290414</v>
      </c>
      <c r="K5" s="240"/>
    </row>
    <row r="6" spans="1:71" s="13" customFormat="1" ht="15" x14ac:dyDescent="0.2">
      <c r="A6" s="16" t="s">
        <v>117</v>
      </c>
      <c r="B6" s="235">
        <v>9321.393</v>
      </c>
      <c r="C6" s="445">
        <v>64.090739199574031</v>
      </c>
      <c r="D6" s="235">
        <v>9608.1190000000006</v>
      </c>
      <c r="E6" s="445">
        <v>62.610736318032544</v>
      </c>
      <c r="F6" s="235">
        <v>9685.26</v>
      </c>
      <c r="G6" s="445">
        <v>62.617513787443912</v>
      </c>
      <c r="H6" s="241">
        <v>-2.9842053371737025</v>
      </c>
      <c r="I6" s="241">
        <v>-3.756915147347621</v>
      </c>
      <c r="K6" s="240"/>
    </row>
    <row r="7" spans="1:71" s="69" customFormat="1" ht="12.75" x14ac:dyDescent="0.2">
      <c r="A7" s="76" t="s">
        <v>114</v>
      </c>
      <c r="B7" s="77">
        <v>14544.056</v>
      </c>
      <c r="C7" s="78">
        <v>100</v>
      </c>
      <c r="D7" s="77">
        <v>15345.800999999999</v>
      </c>
      <c r="E7" s="78">
        <v>100</v>
      </c>
      <c r="F7" s="77">
        <v>15467.334000000001</v>
      </c>
      <c r="G7" s="78">
        <v>100</v>
      </c>
      <c r="H7" s="78">
        <v>-5.2245236335333622</v>
      </c>
      <c r="I7" s="628">
        <v>-5.9692122766599613</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8"/>
      <c r="I8" s="161" t="s">
        <v>220</v>
      </c>
      <c r="J8" s="13"/>
      <c r="K8" s="24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7" customFormat="1" ht="12.75" x14ac:dyDescent="0.2">
      <c r="A9" s="443" t="s">
        <v>489</v>
      </c>
      <c r="B9" s="238"/>
      <c r="C9" s="239"/>
      <c r="D9" s="238"/>
      <c r="E9" s="238"/>
      <c r="F9" s="238"/>
      <c r="G9" s="238"/>
      <c r="H9" s="238"/>
      <c r="I9" s="238"/>
      <c r="J9" s="238"/>
      <c r="K9" s="238"/>
      <c r="L9" s="238"/>
    </row>
    <row r="10" spans="1:71" x14ac:dyDescent="0.2">
      <c r="A10" s="444" t="s">
        <v>460</v>
      </c>
    </row>
    <row r="11" spans="1:71" x14ac:dyDescent="0.2">
      <c r="A11" s="443" t="s">
        <v>528</v>
      </c>
    </row>
  </sheetData>
  <mergeCells count="4">
    <mergeCell ref="B3:C3"/>
    <mergeCell ref="D3:E3"/>
    <mergeCell ref="F3:G3"/>
    <mergeCell ref="H3:I3"/>
  </mergeCells>
  <conditionalFormatting sqref="I5">
    <cfRule type="cellIs" dxfId="8" priority="1" operator="between">
      <formula>-0.05</formula>
      <formula>0</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3"/>
      <c r="H2" s="245"/>
      <c r="I2" s="244" t="s">
        <v>151</v>
      </c>
    </row>
    <row r="3" spans="1:71" s="69" customFormat="1" ht="12.75" x14ac:dyDescent="0.2">
      <c r="A3" s="70"/>
      <c r="B3" s="826">
        <f>INDICE!A3</f>
        <v>45474</v>
      </c>
      <c r="C3" s="827">
        <v>41671</v>
      </c>
      <c r="D3" s="826">
        <f>DATE(YEAR(B3),MONTH(B3)-1,1)</f>
        <v>45444</v>
      </c>
      <c r="E3" s="827"/>
      <c r="F3" s="826">
        <f>DATE(YEAR(B3)-1,MONTH(B3),1)</f>
        <v>45108</v>
      </c>
      <c r="G3" s="827"/>
      <c r="H3" s="771" t="s">
        <v>417</v>
      </c>
      <c r="I3" s="771"/>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1">
        <f>D3</f>
        <v>45444</v>
      </c>
      <c r="I4" s="281">
        <f>F3</f>
        <v>45108</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2" t="s">
        <v>462</v>
      </c>
      <c r="B5" s="235">
        <v>5490.9290000000001</v>
      </c>
      <c r="C5" s="445">
        <v>39.503197025145624</v>
      </c>
      <c r="D5" s="235">
        <v>5490.9</v>
      </c>
      <c r="E5" s="445">
        <v>36.281462535310411</v>
      </c>
      <c r="F5" s="235">
        <v>5619.0450000000001</v>
      </c>
      <c r="G5" s="445">
        <v>37.573973745138325</v>
      </c>
      <c r="H5" s="241">
        <v>5.2814656978730464E-4</v>
      </c>
      <c r="I5" s="438">
        <v>-2.2800315712011558</v>
      </c>
      <c r="K5" s="240"/>
    </row>
    <row r="6" spans="1:71" s="13" customFormat="1" ht="15" x14ac:dyDescent="0.2">
      <c r="A6" s="16" t="s">
        <v>511</v>
      </c>
      <c r="B6" s="235">
        <v>8409.032049999998</v>
      </c>
      <c r="C6" s="445">
        <v>60.496802974854369</v>
      </c>
      <c r="D6" s="235">
        <v>9643.2749100000037</v>
      </c>
      <c r="E6" s="445">
        <v>63.718537464689582</v>
      </c>
      <c r="F6" s="235">
        <v>9335.575020000002</v>
      </c>
      <c r="G6" s="445">
        <v>62.426026254861675</v>
      </c>
      <c r="H6" s="395">
        <v>-12.799001081262396</v>
      </c>
      <c r="I6" s="395">
        <v>-9.924862346615301</v>
      </c>
      <c r="K6" s="240"/>
    </row>
    <row r="7" spans="1:71" s="69" customFormat="1" ht="12.75" x14ac:dyDescent="0.2">
      <c r="A7" s="76" t="s">
        <v>114</v>
      </c>
      <c r="B7" s="77">
        <v>13899.961049999998</v>
      </c>
      <c r="C7" s="78">
        <v>100</v>
      </c>
      <c r="D7" s="77">
        <v>15134.174910000003</v>
      </c>
      <c r="E7" s="78">
        <v>100</v>
      </c>
      <c r="F7" s="77">
        <v>14954.620020000002</v>
      </c>
      <c r="G7" s="78">
        <v>100</v>
      </c>
      <c r="H7" s="78">
        <v>-8.1551446797703555</v>
      </c>
      <c r="I7" s="78">
        <v>-7.0523956382009354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8"/>
      <c r="I8" s="161" t="s">
        <v>220</v>
      </c>
      <c r="J8" s="13"/>
      <c r="K8" s="24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3" t="s">
        <v>489</v>
      </c>
    </row>
    <row r="10" spans="1:71" x14ac:dyDescent="0.2">
      <c r="A10" s="443" t="s">
        <v>460</v>
      </c>
    </row>
    <row r="11" spans="1:71" x14ac:dyDescent="0.2">
      <c r="A11" s="429" t="s">
        <v>528</v>
      </c>
    </row>
    <row r="12" spans="1:71" x14ac:dyDescent="0.2">
      <c r="C12" s="1" t="s">
        <v>365</v>
      </c>
    </row>
  </sheetData>
  <mergeCells count="4">
    <mergeCell ref="B3:C3"/>
    <mergeCell ref="D3:E3"/>
    <mergeCell ref="F3:G3"/>
    <mergeCell ref="H3:I3"/>
  </mergeCells>
  <conditionalFormatting sqref="H5">
    <cfRule type="cellIs" dxfId="7" priority="1" operator="between">
      <formula>0.05</formula>
      <formula>0</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7" t="s">
        <v>498</v>
      </c>
      <c r="B1" s="817"/>
      <c r="C1" s="817"/>
      <c r="D1" s="817"/>
      <c r="E1" s="817"/>
      <c r="F1" s="817"/>
    </row>
    <row r="2" spans="1:9" x14ac:dyDescent="0.2">
      <c r="A2" s="818"/>
      <c r="B2" s="818"/>
      <c r="C2" s="818"/>
      <c r="D2" s="818"/>
      <c r="E2" s="818"/>
      <c r="F2" s="818"/>
      <c r="I2" s="161" t="s">
        <v>461</v>
      </c>
    </row>
    <row r="3" spans="1:9" x14ac:dyDescent="0.2">
      <c r="A3" s="249"/>
      <c r="B3" s="251"/>
      <c r="C3" s="251"/>
      <c r="D3" s="778">
        <f>INDICE!A3</f>
        <v>45474</v>
      </c>
      <c r="E3" s="778">
        <v>41671</v>
      </c>
      <c r="F3" s="778">
        <f>DATE(YEAR(D3),MONTH(D3)-1,1)</f>
        <v>45444</v>
      </c>
      <c r="G3" s="778"/>
      <c r="H3" s="782">
        <f>DATE(YEAR(D3)-1,MONTH(D3),1)</f>
        <v>45108</v>
      </c>
      <c r="I3" s="782"/>
    </row>
    <row r="4" spans="1:9" x14ac:dyDescent="0.2">
      <c r="A4" s="215"/>
      <c r="B4" s="216"/>
      <c r="C4" s="216"/>
      <c r="D4" s="82" t="s">
        <v>364</v>
      </c>
      <c r="E4" s="184" t="s">
        <v>106</v>
      </c>
      <c r="F4" s="82" t="s">
        <v>364</v>
      </c>
      <c r="G4" s="184" t="s">
        <v>106</v>
      </c>
      <c r="H4" s="82" t="s">
        <v>364</v>
      </c>
      <c r="I4" s="184" t="s">
        <v>106</v>
      </c>
    </row>
    <row r="5" spans="1:9" x14ac:dyDescent="0.2">
      <c r="A5" s="540" t="s">
        <v>363</v>
      </c>
      <c r="B5" s="166"/>
      <c r="C5" s="166"/>
      <c r="D5" s="395">
        <v>101.78842797074886</v>
      </c>
      <c r="E5" s="448">
        <v>100</v>
      </c>
      <c r="F5" s="395">
        <v>104.342304585104</v>
      </c>
      <c r="G5" s="448">
        <v>100</v>
      </c>
      <c r="H5" s="395">
        <v>104.11210376873183</v>
      </c>
      <c r="I5" s="448">
        <v>100</v>
      </c>
    </row>
    <row r="6" spans="1:9" x14ac:dyDescent="0.2">
      <c r="A6" s="580" t="s">
        <v>458</v>
      </c>
      <c r="B6" s="166"/>
      <c r="C6" s="166"/>
      <c r="D6" s="395">
        <v>59.193603460868346</v>
      </c>
      <c r="E6" s="448">
        <v>58.153568770979483</v>
      </c>
      <c r="F6" s="395">
        <v>66.233094296577946</v>
      </c>
      <c r="G6" s="448">
        <v>63.47674086741749</v>
      </c>
      <c r="H6" s="395">
        <v>65.079102661596963</v>
      </c>
      <c r="I6" s="448">
        <v>62.508680840951634</v>
      </c>
    </row>
    <row r="7" spans="1:9" x14ac:dyDescent="0.2">
      <c r="A7" s="580" t="s">
        <v>459</v>
      </c>
      <c r="B7" s="166"/>
      <c r="C7" s="166"/>
      <c r="D7" s="395">
        <v>42.594824509880517</v>
      </c>
      <c r="E7" s="448">
        <v>41.846431229020531</v>
      </c>
      <c r="F7" s="395">
        <v>38.109210288526057</v>
      </c>
      <c r="G7" s="448">
        <v>36.52325913258251</v>
      </c>
      <c r="H7" s="395">
        <v>39.033001107134865</v>
      </c>
      <c r="I7" s="448">
        <v>37.491319159048359</v>
      </c>
    </row>
    <row r="8" spans="1:9" x14ac:dyDescent="0.2">
      <c r="A8" s="541" t="s">
        <v>592</v>
      </c>
      <c r="B8" s="248"/>
      <c r="C8" s="248"/>
      <c r="D8" s="441">
        <v>90</v>
      </c>
      <c r="E8" s="449"/>
      <c r="F8" s="441">
        <v>90</v>
      </c>
      <c r="G8" s="449"/>
      <c r="H8" s="441">
        <v>90</v>
      </c>
      <c r="I8" s="449"/>
    </row>
    <row r="9" spans="1:9" x14ac:dyDescent="0.2">
      <c r="B9" s="133"/>
      <c r="C9" s="133"/>
      <c r="D9" s="133"/>
      <c r="E9" s="220"/>
      <c r="I9" s="161" t="s">
        <v>220</v>
      </c>
    </row>
    <row r="10" spans="1:9" x14ac:dyDescent="0.2">
      <c r="A10" s="402" t="s">
        <v>570</v>
      </c>
      <c r="B10" s="246"/>
      <c r="C10" s="246"/>
      <c r="D10" s="246"/>
      <c r="E10" s="246"/>
      <c r="F10" s="246"/>
      <c r="G10" s="246"/>
      <c r="H10" s="246"/>
      <c r="I10" s="246"/>
    </row>
    <row r="11" spans="1:9" x14ac:dyDescent="0.2">
      <c r="A11" s="402" t="s">
        <v>548</v>
      </c>
      <c r="B11" s="246"/>
      <c r="C11" s="246"/>
      <c r="D11" s="246"/>
      <c r="E11" s="246"/>
      <c r="F11" s="246"/>
      <c r="G11" s="246"/>
      <c r="H11" s="246"/>
      <c r="I11" s="246"/>
    </row>
    <row r="12" spans="1:9" x14ac:dyDescent="0.2">
      <c r="A12" s="246"/>
      <c r="B12" s="246"/>
      <c r="C12" s="246"/>
      <c r="D12" s="246"/>
      <c r="E12" s="246"/>
      <c r="F12" s="246"/>
      <c r="G12" s="246"/>
      <c r="H12" s="246"/>
      <c r="I12" s="246"/>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7" t="s">
        <v>462</v>
      </c>
      <c r="B1" s="817"/>
      <c r="C1" s="817"/>
      <c r="D1" s="817"/>
      <c r="E1" s="250"/>
      <c r="F1" s="1"/>
      <c r="G1" s="1"/>
      <c r="H1" s="1"/>
      <c r="I1" s="1"/>
    </row>
    <row r="2" spans="1:40" ht="15" x14ac:dyDescent="0.2">
      <c r="A2" s="817"/>
      <c r="B2" s="817"/>
      <c r="C2" s="817"/>
      <c r="D2" s="817"/>
      <c r="E2" s="250"/>
      <c r="F2" s="1"/>
      <c r="G2" s="208"/>
      <c r="H2" s="245"/>
      <c r="I2" s="244" t="s">
        <v>151</v>
      </c>
    </row>
    <row r="3" spans="1:40" x14ac:dyDescent="0.2">
      <c r="A3" s="249"/>
      <c r="B3" s="826">
        <f>INDICE!A3</f>
        <v>45474</v>
      </c>
      <c r="C3" s="827">
        <v>41671</v>
      </c>
      <c r="D3" s="826">
        <f>DATE(YEAR(B3),MONTH(B3)-1,1)</f>
        <v>45444</v>
      </c>
      <c r="E3" s="827"/>
      <c r="F3" s="826">
        <f>DATE(YEAR(B3)-1,MONTH(B3),1)</f>
        <v>45108</v>
      </c>
      <c r="G3" s="827"/>
      <c r="H3" s="771" t="s">
        <v>417</v>
      </c>
      <c r="I3" s="771"/>
    </row>
    <row r="4" spans="1:40" x14ac:dyDescent="0.2">
      <c r="A4" s="215"/>
      <c r="B4" s="184" t="s">
        <v>47</v>
      </c>
      <c r="C4" s="184" t="s">
        <v>106</v>
      </c>
      <c r="D4" s="184" t="s">
        <v>47</v>
      </c>
      <c r="E4" s="184" t="s">
        <v>106</v>
      </c>
      <c r="F4" s="184" t="s">
        <v>47</v>
      </c>
      <c r="G4" s="184" t="s">
        <v>106</v>
      </c>
      <c r="H4" s="678">
        <f>D3</f>
        <v>45444</v>
      </c>
      <c r="I4" s="678">
        <f>F3</f>
        <v>45108</v>
      </c>
    </row>
    <row r="5" spans="1:40" x14ac:dyDescent="0.2">
      <c r="A5" s="540" t="s">
        <v>48</v>
      </c>
      <c r="B5" s="234">
        <v>531.54</v>
      </c>
      <c r="C5" s="241">
        <v>9.6803291392039483</v>
      </c>
      <c r="D5" s="234">
        <v>531.51099999999997</v>
      </c>
      <c r="E5" s="241">
        <v>9.6798521189604614</v>
      </c>
      <c r="F5" s="234">
        <v>497.77800000000002</v>
      </c>
      <c r="G5" s="241">
        <v>8.8587651460346031</v>
      </c>
      <c r="H5" s="241">
        <v>5.4561429584705423E-3</v>
      </c>
      <c r="I5" s="395">
        <v>6.7825416149367674</v>
      </c>
    </row>
    <row r="6" spans="1:40" x14ac:dyDescent="0.2">
      <c r="A6" s="580" t="s">
        <v>49</v>
      </c>
      <c r="B6" s="234">
        <v>330.24</v>
      </c>
      <c r="C6" s="241">
        <v>6.014282829007624</v>
      </c>
      <c r="D6" s="234">
        <v>330.24</v>
      </c>
      <c r="E6" s="241">
        <v>6.0143145932360822</v>
      </c>
      <c r="F6" s="234">
        <v>333.65899999999999</v>
      </c>
      <c r="G6" s="241">
        <v>5.9380019202551324</v>
      </c>
      <c r="H6" s="395">
        <v>0</v>
      </c>
      <c r="I6" s="395">
        <v>-1.0246988692047818</v>
      </c>
    </row>
    <row r="7" spans="1:40" x14ac:dyDescent="0.2">
      <c r="A7" s="580" t="s">
        <v>122</v>
      </c>
      <c r="B7" s="234">
        <v>2991.6170000000002</v>
      </c>
      <c r="C7" s="241">
        <v>54.482893514011934</v>
      </c>
      <c r="D7" s="234">
        <v>2991.6170000000002</v>
      </c>
      <c r="E7" s="241">
        <v>54.483181263545141</v>
      </c>
      <c r="F7" s="234">
        <v>3161.5160000000001</v>
      </c>
      <c r="G7" s="241">
        <v>56.264294021492979</v>
      </c>
      <c r="H7" s="395">
        <v>0</v>
      </c>
      <c r="I7" s="395">
        <v>-5.3739724866171752</v>
      </c>
    </row>
    <row r="8" spans="1:40" x14ac:dyDescent="0.2">
      <c r="A8" s="580" t="s">
        <v>123</v>
      </c>
      <c r="B8" s="234">
        <v>35</v>
      </c>
      <c r="C8" s="241">
        <v>0.63741490738634565</v>
      </c>
      <c r="D8" s="234">
        <v>35</v>
      </c>
      <c r="E8" s="241">
        <v>0.63741827387131444</v>
      </c>
      <c r="F8" s="234">
        <v>35</v>
      </c>
      <c r="G8" s="241">
        <v>0.62288164625839437</v>
      </c>
      <c r="H8" s="430">
        <v>0</v>
      </c>
      <c r="I8" s="395">
        <v>0</v>
      </c>
    </row>
    <row r="9" spans="1:40" x14ac:dyDescent="0.2">
      <c r="A9" s="541" t="s">
        <v>362</v>
      </c>
      <c r="B9" s="441">
        <v>1602.5319999999999</v>
      </c>
      <c r="C9" s="446">
        <v>29.185079610390151</v>
      </c>
      <c r="D9" s="441">
        <v>1602.5319999999999</v>
      </c>
      <c r="E9" s="446">
        <v>29.185233750387003</v>
      </c>
      <c r="F9" s="441">
        <v>1591.0920000000001</v>
      </c>
      <c r="G9" s="446">
        <v>28.316057265958893</v>
      </c>
      <c r="H9" s="430">
        <v>0</v>
      </c>
      <c r="I9" s="73">
        <v>0.71900304947795768</v>
      </c>
    </row>
    <row r="10" spans="1:40" s="69" customFormat="1" x14ac:dyDescent="0.2">
      <c r="A10" s="76" t="s">
        <v>114</v>
      </c>
      <c r="B10" s="77">
        <v>5490.9290000000001</v>
      </c>
      <c r="C10" s="247">
        <v>100</v>
      </c>
      <c r="D10" s="77">
        <v>5490.9</v>
      </c>
      <c r="E10" s="247">
        <v>100</v>
      </c>
      <c r="F10" s="77">
        <v>5619.0450000000001</v>
      </c>
      <c r="G10" s="247">
        <v>100</v>
      </c>
      <c r="H10" s="628">
        <v>5.2814656978730464E-4</v>
      </c>
      <c r="I10" s="78">
        <v>-2.2800315712011558</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7" customFormat="1" ht="12.75" x14ac:dyDescent="0.2">
      <c r="A12" s="444" t="s">
        <v>489</v>
      </c>
      <c r="B12" s="238"/>
      <c r="C12" s="238"/>
      <c r="D12" s="239"/>
      <c r="E12" s="239"/>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row>
    <row r="13" spans="1:40" x14ac:dyDescent="0.2">
      <c r="A13" s="133" t="s">
        <v>460</v>
      </c>
      <c r="B13" s="246"/>
      <c r="C13" s="246"/>
      <c r="D13" s="246"/>
      <c r="E13" s="246"/>
      <c r="F13" s="246"/>
      <c r="G13" s="246"/>
      <c r="H13" s="246"/>
      <c r="I13" s="246"/>
    </row>
    <row r="14" spans="1:40" x14ac:dyDescent="0.2">
      <c r="A14" s="429" t="s">
        <v>527</v>
      </c>
      <c r="B14" s="246"/>
      <c r="C14" s="246"/>
      <c r="D14" s="246"/>
      <c r="E14" s="246"/>
      <c r="F14" s="246"/>
      <c r="G14" s="246"/>
      <c r="H14" s="246"/>
      <c r="I14" s="246"/>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
    <cfRule type="cellIs" dxfId="6" priority="1" operator="between">
      <formula>0.05</formula>
      <formula>0</formula>
    </cfRule>
  </conditionalFormatting>
  <conditionalFormatting sqref="H6:H7">
    <cfRule type="cellIs" dxfId="5" priority="5" operator="equal">
      <formula>0</formula>
    </cfRule>
  </conditionalFormatting>
  <conditionalFormatting sqref="I5:I8">
    <cfRule type="cellIs" dxfId="4" priority="34" operator="equal">
      <formula>0</formula>
    </cfRule>
  </conditionalFormatting>
  <conditionalFormatting sqref="I9">
    <cfRule type="cellIs" dxfId="3" priority="6" operator="between">
      <formula>0</formula>
      <formula>0.5</formula>
    </cfRule>
    <cfRule type="cellIs" dxfId="2" priority="7" operator="between">
      <formula>-0.49</formula>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1" customWidth="1"/>
    <col min="2" max="2" width="11" style="221"/>
    <col min="3" max="3" width="11.625" style="221" customWidth="1"/>
    <col min="4" max="4" width="11" style="221"/>
    <col min="5" max="5" width="11.625" style="221" customWidth="1"/>
    <col min="6" max="6" width="11" style="221"/>
    <col min="7" max="7" width="11.625" style="221" customWidth="1"/>
    <col min="8" max="9" width="10.5" style="221" customWidth="1"/>
    <col min="10" max="12" width="11" style="221"/>
    <col min="13" max="47" width="11" style="11"/>
    <col min="48" max="16384" width="11" style="221"/>
  </cols>
  <sheetData>
    <row r="1" spans="1:47" x14ac:dyDescent="0.2">
      <c r="A1" s="817" t="s">
        <v>40</v>
      </c>
      <c r="B1" s="817"/>
      <c r="C1" s="817"/>
      <c r="D1" s="11"/>
      <c r="E1" s="11"/>
      <c r="F1" s="11"/>
      <c r="G1" s="11"/>
      <c r="H1" s="11"/>
      <c r="I1" s="11"/>
      <c r="J1" s="11"/>
      <c r="K1" s="11"/>
      <c r="L1" s="11"/>
    </row>
    <row r="2" spans="1:47" x14ac:dyDescent="0.2">
      <c r="A2" s="817"/>
      <c r="B2" s="817"/>
      <c r="C2" s="817"/>
      <c r="D2" s="255"/>
      <c r="E2" s="11"/>
      <c r="F2" s="11"/>
      <c r="H2" s="11"/>
      <c r="I2" s="11"/>
      <c r="J2" s="11"/>
      <c r="K2" s="11"/>
    </row>
    <row r="3" spans="1:47" x14ac:dyDescent="0.2">
      <c r="A3" s="254"/>
      <c r="B3" s="11"/>
      <c r="C3" s="11"/>
      <c r="D3" s="11"/>
      <c r="E3" s="11"/>
      <c r="F3" s="11"/>
      <c r="G3" s="11"/>
      <c r="H3" s="222"/>
      <c r="I3" s="244" t="s">
        <v>491</v>
      </c>
      <c r="J3" s="11"/>
      <c r="K3" s="11"/>
      <c r="L3" s="11"/>
    </row>
    <row r="4" spans="1:47" x14ac:dyDescent="0.2">
      <c r="A4" s="11"/>
      <c r="B4" s="826">
        <f>INDICE!A3</f>
        <v>45474</v>
      </c>
      <c r="C4" s="827">
        <v>41671</v>
      </c>
      <c r="D4" s="826">
        <f>DATE(YEAR(B4),MONTH(B4)-1,1)</f>
        <v>45444</v>
      </c>
      <c r="E4" s="827"/>
      <c r="F4" s="826">
        <f>DATE(YEAR(B4)-1,MONTH(B4),1)</f>
        <v>45108</v>
      </c>
      <c r="G4" s="827"/>
      <c r="H4" s="771" t="s">
        <v>417</v>
      </c>
      <c r="I4" s="771"/>
      <c r="J4" s="11"/>
      <c r="K4" s="11"/>
      <c r="L4" s="11"/>
    </row>
    <row r="5" spans="1:47" x14ac:dyDescent="0.2">
      <c r="A5" s="254"/>
      <c r="B5" s="184" t="s">
        <v>54</v>
      </c>
      <c r="C5" s="184" t="s">
        <v>106</v>
      </c>
      <c r="D5" s="184" t="s">
        <v>54</v>
      </c>
      <c r="E5" s="184" t="s">
        <v>106</v>
      </c>
      <c r="F5" s="184" t="s">
        <v>54</v>
      </c>
      <c r="G5" s="184" t="s">
        <v>106</v>
      </c>
      <c r="H5" s="281">
        <f>D4</f>
        <v>45444</v>
      </c>
      <c r="I5" s="281">
        <f>F4</f>
        <v>45108</v>
      </c>
      <c r="J5" s="11"/>
      <c r="K5" s="11"/>
      <c r="L5" s="11"/>
    </row>
    <row r="6" spans="1:47" ht="15" customHeight="1" x14ac:dyDescent="0.2">
      <c r="A6" s="11" t="s">
        <v>367</v>
      </c>
      <c r="B6" s="224">
        <v>12796.69298</v>
      </c>
      <c r="C6" s="223">
        <v>26.609273759877354</v>
      </c>
      <c r="D6" s="224">
        <v>15461.990930000002</v>
      </c>
      <c r="E6" s="223">
        <v>31.172588911275049</v>
      </c>
      <c r="F6" s="224">
        <v>12130.329490000002</v>
      </c>
      <c r="G6" s="223">
        <v>26.430052782830852</v>
      </c>
      <c r="H6" s="223">
        <v>-17.237741000278813</v>
      </c>
      <c r="I6" s="223">
        <v>5.493366775810455</v>
      </c>
      <c r="J6" s="11"/>
      <c r="K6" s="11"/>
      <c r="L6" s="11"/>
    </row>
    <row r="7" spans="1:47" x14ac:dyDescent="0.2">
      <c r="A7" s="253" t="s">
        <v>366</v>
      </c>
      <c r="B7" s="224">
        <v>35294.409</v>
      </c>
      <c r="C7" s="223">
        <v>73.390726240122632</v>
      </c>
      <c r="D7" s="224">
        <v>34139.25</v>
      </c>
      <c r="E7" s="223">
        <v>68.827411088724958</v>
      </c>
      <c r="F7" s="224">
        <v>33765.642</v>
      </c>
      <c r="G7" s="223">
        <v>73.569947217169144</v>
      </c>
      <c r="H7" s="701">
        <v>3.383668358267975</v>
      </c>
      <c r="I7" s="653">
        <v>4.5275816168399814</v>
      </c>
      <c r="J7" s="11"/>
      <c r="K7" s="11"/>
      <c r="L7" s="11"/>
    </row>
    <row r="8" spans="1:47" x14ac:dyDescent="0.2">
      <c r="A8" s="173" t="s">
        <v>114</v>
      </c>
      <c r="B8" s="174">
        <v>48091.101979999999</v>
      </c>
      <c r="C8" s="175">
        <v>100</v>
      </c>
      <c r="D8" s="174">
        <v>49601.24093</v>
      </c>
      <c r="E8" s="175">
        <v>100</v>
      </c>
      <c r="F8" s="174">
        <v>45895.971490000004</v>
      </c>
      <c r="G8" s="175">
        <v>100</v>
      </c>
      <c r="H8" s="78">
        <v>-3.0445588087830133</v>
      </c>
      <c r="I8" s="78">
        <v>4.7828391441246207</v>
      </c>
      <c r="J8" s="224"/>
      <c r="K8" s="11"/>
    </row>
    <row r="9" spans="1:47" s="237" customFormat="1" x14ac:dyDescent="0.2">
      <c r="A9" s="11"/>
      <c r="B9" s="11"/>
      <c r="C9" s="11"/>
      <c r="D9" s="11"/>
      <c r="E9" s="11"/>
      <c r="F9" s="11"/>
      <c r="H9" s="11"/>
      <c r="I9" s="161" t="s">
        <v>220</v>
      </c>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row>
    <row r="10" spans="1:47" x14ac:dyDescent="0.2">
      <c r="A10" s="444" t="s">
        <v>489</v>
      </c>
      <c r="B10" s="238"/>
      <c r="C10" s="239"/>
      <c r="D10" s="238"/>
      <c r="E10" s="238"/>
      <c r="F10" s="238"/>
      <c r="G10" s="238"/>
      <c r="H10" s="11"/>
      <c r="I10" s="11"/>
      <c r="J10" s="11"/>
      <c r="K10" s="11"/>
      <c r="L10" s="11"/>
    </row>
    <row r="11" spans="1:47" x14ac:dyDescent="0.2">
      <c r="A11" s="133" t="s">
        <v>490</v>
      </c>
      <c r="B11" s="11"/>
      <c r="C11" s="252"/>
      <c r="D11" s="11"/>
      <c r="E11" s="11"/>
      <c r="F11" s="11"/>
      <c r="G11" s="11"/>
      <c r="H11" s="11"/>
      <c r="I11" s="11"/>
      <c r="J11" s="11"/>
      <c r="K11" s="11"/>
      <c r="L11" s="11"/>
    </row>
    <row r="12" spans="1:47" x14ac:dyDescent="0.2">
      <c r="A12" s="133" t="s">
        <v>460</v>
      </c>
      <c r="B12" s="11"/>
      <c r="C12" s="11"/>
      <c r="D12" s="11"/>
      <c r="E12" s="11"/>
      <c r="F12" s="11"/>
      <c r="G12" s="11"/>
      <c r="H12" s="11"/>
      <c r="I12" s="11"/>
      <c r="J12" s="11"/>
      <c r="K12" s="11"/>
      <c r="L12" s="11"/>
    </row>
    <row r="13" spans="1:47" x14ac:dyDescent="0.2">
      <c r="A13" s="11"/>
      <c r="B13" s="11"/>
      <c r="C13" s="11"/>
      <c r="D13" s="224"/>
      <c r="E13" s="11"/>
      <c r="F13" s="11"/>
      <c r="G13" s="11"/>
      <c r="H13" s="11"/>
      <c r="I13" s="11"/>
      <c r="J13" s="11"/>
      <c r="K13" s="11"/>
      <c r="L13" s="11"/>
    </row>
    <row r="14" spans="1:47" x14ac:dyDescent="0.2">
      <c r="A14" s="11"/>
      <c r="B14" s="224"/>
      <c r="C14" s="11"/>
      <c r="D14" s="224"/>
      <c r="E14" s="224"/>
      <c r="F14" s="619"/>
      <c r="G14" s="11"/>
      <c r="H14" s="11"/>
      <c r="I14" s="11"/>
      <c r="J14" s="11"/>
      <c r="K14" s="11"/>
      <c r="L14" s="11"/>
    </row>
    <row r="15" spans="1:47" x14ac:dyDescent="0.2">
      <c r="A15" s="11"/>
      <c r="B15" s="224"/>
      <c r="C15" s="11"/>
      <c r="D15" s="11"/>
      <c r="E15" s="11"/>
      <c r="F15" s="11"/>
      <c r="G15" s="11"/>
      <c r="H15" s="11"/>
      <c r="I15" s="11"/>
      <c r="J15" s="11"/>
      <c r="K15" s="11"/>
      <c r="L15" s="11"/>
    </row>
    <row r="16" spans="1:47" s="11" customFormat="1" x14ac:dyDescent="0.2"/>
    <row r="17" spans="2:13" s="11" customFormat="1" x14ac:dyDescent="0.2">
      <c r="B17" s="224"/>
    </row>
    <row r="18" spans="2:13" s="11" customFormat="1" x14ac:dyDescent="0.2">
      <c r="B18" s="224"/>
    </row>
    <row r="19" spans="2:13" s="11" customFormat="1" x14ac:dyDescent="0.2">
      <c r="M19" s="11" t="s">
        <v>365</v>
      </c>
    </row>
    <row r="20" spans="2:13" s="11" customFormat="1" x14ac:dyDescent="0.2"/>
    <row r="21" spans="2:13" s="11" customFormat="1" x14ac:dyDescent="0.2">
      <c r="C21" s="224"/>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8" t="s">
        <v>1</v>
      </c>
      <c r="B1" s="828"/>
      <c r="C1" s="828"/>
      <c r="D1" s="828"/>
      <c r="E1" s="256"/>
      <c r="F1" s="256"/>
      <c r="G1" s="257"/>
    </row>
    <row r="2" spans="1:7" x14ac:dyDescent="0.2">
      <c r="A2" s="828"/>
      <c r="B2" s="828"/>
      <c r="C2" s="828"/>
      <c r="D2" s="828"/>
      <c r="E2" s="257"/>
      <c r="F2" s="257"/>
      <c r="G2" s="257"/>
    </row>
    <row r="3" spans="1:7" x14ac:dyDescent="0.2">
      <c r="A3" s="401"/>
      <c r="B3" s="401"/>
      <c r="C3" s="401"/>
      <c r="D3" s="257"/>
      <c r="E3" s="257"/>
      <c r="F3" s="257"/>
      <c r="G3" s="257"/>
    </row>
    <row r="4" spans="1:7" x14ac:dyDescent="0.2">
      <c r="A4" s="256" t="s">
        <v>368</v>
      </c>
      <c r="B4" s="257"/>
      <c r="C4" s="257"/>
      <c r="D4" s="257"/>
      <c r="E4" s="257"/>
      <c r="F4" s="257"/>
      <c r="G4" s="257"/>
    </row>
    <row r="5" spans="1:7" x14ac:dyDescent="0.2">
      <c r="A5" s="258"/>
      <c r="B5" s="258" t="s">
        <v>369</v>
      </c>
      <c r="C5" s="258" t="s">
        <v>370</v>
      </c>
      <c r="D5" s="258" t="s">
        <v>371</v>
      </c>
      <c r="E5" s="258" t="s">
        <v>372</v>
      </c>
      <c r="F5" s="258" t="s">
        <v>54</v>
      </c>
      <c r="G5" s="257"/>
    </row>
    <row r="6" spans="1:7" x14ac:dyDescent="0.2">
      <c r="A6" s="259" t="s">
        <v>369</v>
      </c>
      <c r="B6" s="260">
        <v>1</v>
      </c>
      <c r="C6" s="260">
        <v>238.8</v>
      </c>
      <c r="D6" s="260">
        <v>0.23880000000000001</v>
      </c>
      <c r="E6" s="261" t="s">
        <v>373</v>
      </c>
      <c r="F6" s="261">
        <v>0.27779999999999999</v>
      </c>
      <c r="G6" s="257"/>
    </row>
    <row r="7" spans="1:7" x14ac:dyDescent="0.2">
      <c r="A7" s="256" t="s">
        <v>370</v>
      </c>
      <c r="B7" s="262" t="s">
        <v>374</v>
      </c>
      <c r="C7" s="257">
        <v>1</v>
      </c>
      <c r="D7" s="263" t="s">
        <v>375</v>
      </c>
      <c r="E7" s="263" t="s">
        <v>376</v>
      </c>
      <c r="F7" s="262" t="s">
        <v>377</v>
      </c>
      <c r="G7" s="257"/>
    </row>
    <row r="8" spans="1:7" x14ac:dyDescent="0.2">
      <c r="A8" s="256" t="s">
        <v>371</v>
      </c>
      <c r="B8" s="262">
        <v>4.1867999999999999</v>
      </c>
      <c r="C8" s="263" t="s">
        <v>378</v>
      </c>
      <c r="D8" s="257">
        <v>1</v>
      </c>
      <c r="E8" s="263" t="s">
        <v>379</v>
      </c>
      <c r="F8" s="262">
        <v>1.163</v>
      </c>
      <c r="G8" s="257"/>
    </row>
    <row r="9" spans="1:7" x14ac:dyDescent="0.2">
      <c r="A9" s="256" t="s">
        <v>372</v>
      </c>
      <c r="B9" s="262" t="s">
        <v>380</v>
      </c>
      <c r="C9" s="263" t="s">
        <v>381</v>
      </c>
      <c r="D9" s="263" t="s">
        <v>382</v>
      </c>
      <c r="E9" s="262">
        <v>1</v>
      </c>
      <c r="F9" s="264">
        <v>11630</v>
      </c>
      <c r="G9" s="257"/>
    </row>
    <row r="10" spans="1:7" x14ac:dyDescent="0.2">
      <c r="A10" s="265" t="s">
        <v>54</v>
      </c>
      <c r="B10" s="266">
        <v>3.6</v>
      </c>
      <c r="C10" s="266">
        <v>860</v>
      </c>
      <c r="D10" s="266">
        <v>0.86</v>
      </c>
      <c r="E10" s="267" t="s">
        <v>383</v>
      </c>
      <c r="F10" s="266">
        <v>1</v>
      </c>
      <c r="G10" s="257"/>
    </row>
    <row r="11" spans="1:7" x14ac:dyDescent="0.2">
      <c r="A11" s="256"/>
      <c r="B11" s="257"/>
      <c r="C11" s="257"/>
      <c r="D11" s="257"/>
      <c r="E11" s="262"/>
      <c r="F11" s="257"/>
      <c r="G11" s="257"/>
    </row>
    <row r="12" spans="1:7" x14ac:dyDescent="0.2">
      <c r="A12" s="256"/>
      <c r="B12" s="257"/>
      <c r="C12" s="257"/>
      <c r="D12" s="257"/>
      <c r="E12" s="262"/>
      <c r="F12" s="257"/>
      <c r="G12" s="257"/>
    </row>
    <row r="13" spans="1:7" x14ac:dyDescent="0.2">
      <c r="A13" s="256" t="s">
        <v>384</v>
      </c>
      <c r="B13" s="257"/>
      <c r="C13" s="257"/>
      <c r="D13" s="257"/>
      <c r="E13" s="257"/>
      <c r="F13" s="257"/>
      <c r="G13" s="257"/>
    </row>
    <row r="14" spans="1:7" x14ac:dyDescent="0.2">
      <c r="A14" s="258"/>
      <c r="B14" s="268" t="s">
        <v>385</v>
      </c>
      <c r="C14" s="258" t="s">
        <v>386</v>
      </c>
      <c r="D14" s="258" t="s">
        <v>387</v>
      </c>
      <c r="E14" s="258" t="s">
        <v>388</v>
      </c>
      <c r="F14" s="258" t="s">
        <v>389</v>
      </c>
      <c r="G14" s="257"/>
    </row>
    <row r="15" spans="1:7" x14ac:dyDescent="0.2">
      <c r="A15" s="259" t="s">
        <v>385</v>
      </c>
      <c r="B15" s="260">
        <v>1</v>
      </c>
      <c r="C15" s="260">
        <v>2.3810000000000001E-2</v>
      </c>
      <c r="D15" s="260">
        <v>0.13370000000000001</v>
      </c>
      <c r="E15" s="260">
        <v>3.7850000000000001</v>
      </c>
      <c r="F15" s="260">
        <v>3.8E-3</v>
      </c>
      <c r="G15" s="257"/>
    </row>
    <row r="16" spans="1:7" x14ac:dyDescent="0.2">
      <c r="A16" s="256" t="s">
        <v>386</v>
      </c>
      <c r="B16" s="257">
        <v>42</v>
      </c>
      <c r="C16" s="257">
        <v>1</v>
      </c>
      <c r="D16" s="257">
        <v>5.6150000000000002</v>
      </c>
      <c r="E16" s="257">
        <v>159</v>
      </c>
      <c r="F16" s="257">
        <v>0.159</v>
      </c>
      <c r="G16" s="257"/>
    </row>
    <row r="17" spans="1:7" x14ac:dyDescent="0.2">
      <c r="A17" s="256" t="s">
        <v>387</v>
      </c>
      <c r="B17" s="257">
        <v>7.48</v>
      </c>
      <c r="C17" s="257">
        <v>0.17810000000000001</v>
      </c>
      <c r="D17" s="257">
        <v>1</v>
      </c>
      <c r="E17" s="257">
        <v>28.3</v>
      </c>
      <c r="F17" s="257">
        <v>2.8299999999999999E-2</v>
      </c>
      <c r="G17" s="257"/>
    </row>
    <row r="18" spans="1:7" x14ac:dyDescent="0.2">
      <c r="A18" s="256" t="s">
        <v>388</v>
      </c>
      <c r="B18" s="257">
        <v>0.26419999999999999</v>
      </c>
      <c r="C18" s="257">
        <v>6.3E-3</v>
      </c>
      <c r="D18" s="257">
        <v>3.5299999999999998E-2</v>
      </c>
      <c r="E18" s="257">
        <v>1</v>
      </c>
      <c r="F18" s="257">
        <v>1E-3</v>
      </c>
      <c r="G18" s="257"/>
    </row>
    <row r="19" spans="1:7" x14ac:dyDescent="0.2">
      <c r="A19" s="265" t="s">
        <v>389</v>
      </c>
      <c r="B19" s="266">
        <v>264.2</v>
      </c>
      <c r="C19" s="266">
        <v>6.2889999999999997</v>
      </c>
      <c r="D19" s="266">
        <v>35.314700000000002</v>
      </c>
      <c r="E19" s="269">
        <v>1000</v>
      </c>
      <c r="F19" s="266">
        <v>1</v>
      </c>
      <c r="G19" s="257"/>
    </row>
    <row r="20" spans="1:7" x14ac:dyDescent="0.2">
      <c r="A20" s="257"/>
      <c r="B20" s="257"/>
      <c r="C20" s="257"/>
      <c r="D20" s="257"/>
      <c r="E20" s="257"/>
      <c r="F20" s="257"/>
      <c r="G20" s="257"/>
    </row>
    <row r="21" spans="1:7" x14ac:dyDescent="0.2">
      <c r="A21" s="257"/>
      <c r="B21" s="257"/>
      <c r="C21" s="257"/>
      <c r="D21" s="257"/>
      <c r="E21" s="257"/>
      <c r="F21" s="257"/>
      <c r="G21" s="257"/>
    </row>
    <row r="22" spans="1:7" x14ac:dyDescent="0.2">
      <c r="A22" s="256" t="s">
        <v>390</v>
      </c>
      <c r="B22" s="257"/>
      <c r="C22" s="257"/>
      <c r="D22" s="257"/>
      <c r="E22" s="257"/>
      <c r="F22" s="257"/>
      <c r="G22" s="257"/>
    </row>
    <row r="23" spans="1:7" x14ac:dyDescent="0.2">
      <c r="A23" s="270" t="s">
        <v>265</v>
      </c>
      <c r="B23" s="270"/>
      <c r="C23" s="270"/>
      <c r="D23" s="270"/>
      <c r="E23" s="270"/>
      <c r="F23" s="270"/>
      <c r="G23" s="257"/>
    </row>
    <row r="24" spans="1:7" x14ac:dyDescent="0.2">
      <c r="A24" s="829" t="s">
        <v>391</v>
      </c>
      <c r="B24" s="829"/>
      <c r="C24" s="829"/>
      <c r="D24" s="830" t="s">
        <v>392</v>
      </c>
      <c r="E24" s="830"/>
      <c r="F24" s="830"/>
      <c r="G24" s="257"/>
    </row>
    <row r="25" spans="1:7" x14ac:dyDescent="0.2">
      <c r="A25" s="257"/>
      <c r="B25" s="257"/>
      <c r="C25" s="257"/>
      <c r="D25" s="257"/>
      <c r="E25" s="257"/>
      <c r="F25" s="257"/>
      <c r="G25" s="257"/>
    </row>
    <row r="26" spans="1:7" x14ac:dyDescent="0.2">
      <c r="A26" s="257"/>
      <c r="B26" s="257"/>
      <c r="C26" s="257"/>
      <c r="D26" s="257"/>
      <c r="E26" s="257"/>
      <c r="F26" s="257"/>
      <c r="G26" s="257"/>
    </row>
    <row r="27" spans="1:7" x14ac:dyDescent="0.2">
      <c r="A27" s="6" t="s">
        <v>393</v>
      </c>
      <c r="B27" s="257"/>
      <c r="C27" s="6"/>
      <c r="D27" s="256" t="s">
        <v>394</v>
      </c>
      <c r="E27" s="257"/>
      <c r="F27" s="257"/>
      <c r="G27" s="257"/>
    </row>
    <row r="28" spans="1:7" x14ac:dyDescent="0.2">
      <c r="A28" s="268" t="s">
        <v>265</v>
      </c>
      <c r="B28" s="258" t="s">
        <v>396</v>
      </c>
      <c r="C28" s="3"/>
      <c r="D28" s="259" t="s">
        <v>109</v>
      </c>
      <c r="E28" s="260"/>
      <c r="F28" s="261" t="s">
        <v>397</v>
      </c>
      <c r="G28" s="257"/>
    </row>
    <row r="29" spans="1:7" x14ac:dyDescent="0.2">
      <c r="A29" s="271" t="s">
        <v>549</v>
      </c>
      <c r="B29" s="272" t="s">
        <v>401</v>
      </c>
      <c r="C29" s="3"/>
      <c r="D29" s="265" t="s">
        <v>362</v>
      </c>
      <c r="E29" s="266"/>
      <c r="F29" s="267" t="s">
        <v>402</v>
      </c>
      <c r="G29" s="257"/>
    </row>
    <row r="30" spans="1:7" x14ac:dyDescent="0.2">
      <c r="A30" s="6" t="s">
        <v>626</v>
      </c>
      <c r="B30" s="687" t="s">
        <v>403</v>
      </c>
      <c r="C30" s="3"/>
      <c r="D30" s="256"/>
      <c r="E30" s="257"/>
      <c r="F30" s="262"/>
      <c r="G30" s="257"/>
    </row>
    <row r="31" spans="1:7" x14ac:dyDescent="0.2">
      <c r="A31" s="6" t="s">
        <v>627</v>
      </c>
      <c r="B31" s="687" t="s">
        <v>628</v>
      </c>
      <c r="C31" s="3"/>
      <c r="D31" s="256"/>
      <c r="E31" s="257"/>
      <c r="F31" s="262"/>
      <c r="G31" s="257"/>
    </row>
    <row r="32" spans="1:7" x14ac:dyDescent="0.2">
      <c r="A32" s="65" t="s">
        <v>625</v>
      </c>
      <c r="B32" s="273" t="s">
        <v>629</v>
      </c>
      <c r="C32" s="257"/>
      <c r="D32" s="257"/>
      <c r="E32" s="257"/>
      <c r="F32" s="257"/>
      <c r="G32" s="257"/>
    </row>
    <row r="33" spans="1:7" x14ac:dyDescent="0.2">
      <c r="A33" s="257" t="s">
        <v>623</v>
      </c>
      <c r="B33" s="687"/>
      <c r="C33" s="257"/>
      <c r="D33" s="257"/>
      <c r="E33" s="257"/>
      <c r="F33" s="257"/>
      <c r="G33" s="257"/>
    </row>
    <row r="34" spans="1:7" x14ac:dyDescent="0.2">
      <c r="A34" s="257" t="s">
        <v>624</v>
      </c>
      <c r="B34" s="257"/>
      <c r="C34" s="257"/>
      <c r="D34" s="257"/>
      <c r="E34" s="257"/>
      <c r="F34" s="257"/>
      <c r="G34" s="257"/>
    </row>
    <row r="35" spans="1:7" x14ac:dyDescent="0.2">
      <c r="A35" s="257"/>
      <c r="B35" s="257"/>
      <c r="C35" s="257"/>
      <c r="D35" s="257"/>
      <c r="E35" s="257"/>
      <c r="F35" s="257"/>
      <c r="G35" s="257"/>
    </row>
    <row r="36" spans="1:7" x14ac:dyDescent="0.2">
      <c r="A36" s="256" t="s">
        <v>395</v>
      </c>
      <c r="B36" s="257"/>
      <c r="C36" s="257"/>
      <c r="D36" s="257"/>
      <c r="E36" s="256" t="s">
        <v>404</v>
      </c>
      <c r="F36" s="257"/>
      <c r="G36" s="257"/>
    </row>
    <row r="37" spans="1:7" x14ac:dyDescent="0.2">
      <c r="A37" s="270" t="s">
        <v>398</v>
      </c>
      <c r="B37" s="270" t="s">
        <v>399</v>
      </c>
      <c r="C37" s="270" t="s">
        <v>400</v>
      </c>
      <c r="D37" s="257"/>
      <c r="E37" s="258"/>
      <c r="F37" s="258" t="s">
        <v>405</v>
      </c>
      <c r="G37" s="257"/>
    </row>
    <row r="38" spans="1:7" x14ac:dyDescent="0.2">
      <c r="A38" s="1"/>
      <c r="B38" s="1"/>
      <c r="C38" s="1"/>
      <c r="D38" s="1"/>
      <c r="E38" s="259" t="s">
        <v>406</v>
      </c>
      <c r="F38" s="274">
        <v>11.6</v>
      </c>
      <c r="G38" s="257"/>
    </row>
    <row r="39" spans="1:7" x14ac:dyDescent="0.2">
      <c r="A39" s="1"/>
      <c r="B39" s="1"/>
      <c r="C39" s="1"/>
      <c r="D39" s="1"/>
      <c r="E39" s="256" t="s">
        <v>48</v>
      </c>
      <c r="F39" s="274">
        <v>8.5299999999999994</v>
      </c>
      <c r="G39" s="257"/>
    </row>
    <row r="40" spans="1:7" ht="14.25" customHeight="1" x14ac:dyDescent="0.2">
      <c r="A40" s="1"/>
      <c r="B40" s="1"/>
      <c r="C40" s="1"/>
      <c r="D40" s="1"/>
      <c r="E40" s="256" t="s">
        <v>49</v>
      </c>
      <c r="F40" s="274">
        <v>7.88</v>
      </c>
      <c r="G40" s="257"/>
    </row>
    <row r="41" spans="1:7" ht="14.25" customHeight="1" x14ac:dyDescent="0.2">
      <c r="A41" s="1"/>
      <c r="B41" s="1"/>
      <c r="C41" s="1"/>
      <c r="D41" s="1"/>
      <c r="E41" s="584" t="s">
        <v>407</v>
      </c>
      <c r="F41" s="274">
        <v>7.93</v>
      </c>
      <c r="G41" s="257"/>
    </row>
    <row r="42" spans="1:7" x14ac:dyDescent="0.2">
      <c r="A42" s="1"/>
      <c r="B42" s="1"/>
      <c r="C42" s="1"/>
      <c r="D42" s="1"/>
      <c r="E42" s="256" t="s">
        <v>122</v>
      </c>
      <c r="F42" s="274">
        <v>7.46</v>
      </c>
      <c r="G42" s="257"/>
    </row>
    <row r="43" spans="1:7" x14ac:dyDescent="0.2">
      <c r="A43" s="1"/>
      <c r="B43" s="1"/>
      <c r="C43" s="1"/>
      <c r="D43" s="1"/>
      <c r="E43" s="256" t="s">
        <v>123</v>
      </c>
      <c r="F43" s="274">
        <v>6.66</v>
      </c>
      <c r="G43" s="257"/>
    </row>
    <row r="44" spans="1:7" x14ac:dyDescent="0.2">
      <c r="A44" s="1"/>
      <c r="B44" s="1"/>
      <c r="C44" s="1"/>
      <c r="D44" s="1"/>
      <c r="E44" s="265" t="s">
        <v>408</v>
      </c>
      <c r="F44" s="275">
        <v>8</v>
      </c>
      <c r="G44" s="257"/>
    </row>
    <row r="45" spans="1:7" x14ac:dyDescent="0.2">
      <c r="A45" s="257"/>
      <c r="B45" s="257"/>
      <c r="C45" s="257"/>
      <c r="D45" s="257"/>
      <c r="E45" s="257"/>
      <c r="F45" s="257"/>
      <c r="G45" s="257"/>
    </row>
    <row r="46" spans="1:7" ht="15" x14ac:dyDescent="0.25">
      <c r="A46" s="276" t="s">
        <v>559</v>
      </c>
      <c r="B46" s="257"/>
      <c r="C46" s="257"/>
      <c r="D46" s="257"/>
      <c r="E46" s="257"/>
      <c r="F46" s="257"/>
      <c r="G46" s="257"/>
    </row>
    <row r="47" spans="1:7" x14ac:dyDescent="0.2">
      <c r="A47" s="1" t="s">
        <v>560</v>
      </c>
      <c r="B47" s="257"/>
      <c r="C47" s="257"/>
      <c r="D47" s="257"/>
      <c r="E47" s="257"/>
      <c r="F47" s="257"/>
      <c r="G47" s="257"/>
    </row>
    <row r="48" spans="1:7" x14ac:dyDescent="0.2">
      <c r="A48" s="257"/>
      <c r="B48" s="257"/>
      <c r="C48" s="257"/>
      <c r="D48" s="257"/>
      <c r="E48" s="257"/>
      <c r="F48" s="257"/>
      <c r="G48" s="257"/>
    </row>
    <row r="49" spans="1:200" ht="15" x14ac:dyDescent="0.25">
      <c r="A49" s="276" t="s">
        <v>409</v>
      </c>
      <c r="B49" s="1"/>
      <c r="C49" s="1"/>
      <c r="D49" s="1"/>
      <c r="E49" s="1"/>
      <c r="F49" s="1"/>
      <c r="G49" s="1"/>
    </row>
    <row r="50" spans="1:200" ht="14.25" customHeight="1" x14ac:dyDescent="0.2">
      <c r="A50" s="831" t="s">
        <v>677</v>
      </c>
      <c r="B50" s="831"/>
      <c r="C50" s="831"/>
      <c r="D50" s="831"/>
      <c r="E50" s="831"/>
      <c r="F50" s="831"/>
      <c r="G50" s="831"/>
    </row>
    <row r="51" spans="1:200" x14ac:dyDescent="0.2">
      <c r="A51" s="831"/>
      <c r="B51" s="831"/>
      <c r="C51" s="831"/>
      <c r="D51" s="831"/>
      <c r="E51" s="831"/>
      <c r="F51" s="831"/>
      <c r="G51" s="831"/>
    </row>
    <row r="52" spans="1:200" x14ac:dyDescent="0.2">
      <c r="A52" s="831"/>
      <c r="B52" s="831"/>
      <c r="C52" s="831"/>
      <c r="D52" s="831"/>
      <c r="E52" s="831"/>
      <c r="F52" s="831"/>
      <c r="G52" s="831"/>
    </row>
    <row r="53" spans="1:200" ht="15" x14ac:dyDescent="0.25">
      <c r="A53" s="276" t="s">
        <v>410</v>
      </c>
      <c r="B53" s="1"/>
      <c r="C53" s="1"/>
      <c r="D53" s="1"/>
      <c r="E53" s="1"/>
      <c r="F53" s="1"/>
      <c r="G53" s="1"/>
    </row>
    <row r="54" spans="1:200" x14ac:dyDescent="0.2">
      <c r="A54" s="1" t="s">
        <v>554</v>
      </c>
      <c r="B54" s="1"/>
      <c r="C54" s="1"/>
      <c r="D54" s="1"/>
      <c r="E54" s="1"/>
      <c r="F54" s="1"/>
      <c r="G54" s="1"/>
    </row>
    <row r="55" spans="1:200" x14ac:dyDescent="0.2">
      <c r="A55" s="1" t="s">
        <v>639</v>
      </c>
      <c r="B55" s="1"/>
      <c r="C55" s="1"/>
      <c r="D55" s="1"/>
      <c r="E55" s="1"/>
      <c r="F55" s="1"/>
      <c r="G55" s="1"/>
    </row>
    <row r="56" spans="1:200" x14ac:dyDescent="0.2">
      <c r="A56" s="1" t="s">
        <v>555</v>
      </c>
      <c r="B56" s="1"/>
      <c r="C56" s="1"/>
      <c r="D56" s="1"/>
      <c r="E56" s="1"/>
      <c r="F56" s="1"/>
      <c r="G56" s="1"/>
    </row>
    <row r="57" spans="1:200" x14ac:dyDescent="0.2">
      <c r="A57" s="1"/>
      <c r="B57" s="1"/>
      <c r="C57" s="1"/>
      <c r="D57" s="1"/>
      <c r="E57" s="1"/>
      <c r="F57" s="1"/>
      <c r="G57" s="1"/>
    </row>
    <row r="58" spans="1:200" ht="15" x14ac:dyDescent="0.25">
      <c r="A58" s="276" t="s">
        <v>411</v>
      </c>
      <c r="B58" s="1"/>
      <c r="C58" s="1"/>
      <c r="D58" s="1"/>
      <c r="E58" s="1"/>
      <c r="F58" s="1"/>
      <c r="G58" s="1"/>
    </row>
    <row r="59" spans="1:200" ht="14.25" customHeight="1" x14ac:dyDescent="0.2">
      <c r="A59" s="831" t="s">
        <v>609</v>
      </c>
      <c r="B59" s="831"/>
      <c r="C59" s="831"/>
      <c r="D59" s="831"/>
      <c r="E59" s="831"/>
      <c r="F59" s="831"/>
      <c r="G59" s="83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31"/>
      <c r="B60" s="831"/>
      <c r="C60" s="831"/>
      <c r="D60" s="831"/>
      <c r="E60" s="831"/>
      <c r="F60" s="831"/>
      <c r="G60" s="83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31"/>
      <c r="B61" s="831"/>
      <c r="C61" s="831"/>
      <c r="D61" s="831"/>
      <c r="E61" s="831"/>
      <c r="F61" s="831"/>
      <c r="G61" s="83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31"/>
      <c r="B62" s="831"/>
      <c r="C62" s="831"/>
      <c r="D62" s="831"/>
      <c r="E62" s="831"/>
      <c r="F62" s="831"/>
      <c r="G62" s="83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31"/>
      <c r="B63" s="831"/>
      <c r="C63" s="831"/>
      <c r="D63" s="831"/>
      <c r="E63" s="831"/>
      <c r="F63" s="831"/>
      <c r="G63" s="831"/>
    </row>
    <row r="64" spans="1:200" ht="15" x14ac:dyDescent="0.25">
      <c r="A64" s="276" t="s">
        <v>526</v>
      </c>
      <c r="B64" s="1"/>
      <c r="C64" s="1"/>
      <c r="D64" s="1"/>
      <c r="E64" s="1"/>
      <c r="F64" s="1"/>
      <c r="G64" s="1"/>
    </row>
    <row r="65" spans="1:7" x14ac:dyDescent="0.2">
      <c r="A65" s="1" t="s">
        <v>551</v>
      </c>
      <c r="B65" s="1"/>
      <c r="C65" s="1"/>
      <c r="D65" s="1"/>
      <c r="E65" s="1"/>
      <c r="F65" s="1"/>
      <c r="G65" s="1"/>
    </row>
    <row r="66" spans="1:7" x14ac:dyDescent="0.2">
      <c r="A66" s="1" t="s">
        <v>550</v>
      </c>
      <c r="B66" s="1"/>
      <c r="C66" s="1"/>
      <c r="D66" s="1"/>
      <c r="E66" s="1"/>
      <c r="F66" s="1"/>
      <c r="G66" s="1"/>
    </row>
    <row r="67" spans="1:7" x14ac:dyDescent="0.2">
      <c r="A67" s="1"/>
      <c r="B67" s="1"/>
      <c r="C67" s="1"/>
      <c r="D67" s="1"/>
      <c r="E67" s="1"/>
      <c r="F67" s="1"/>
      <c r="G67" s="1"/>
    </row>
    <row r="68" spans="1:7" ht="15" x14ac:dyDescent="0.25">
      <c r="A68" s="276" t="s">
        <v>598</v>
      </c>
      <c r="B68" s="1"/>
      <c r="C68" s="1"/>
      <c r="D68" s="1"/>
      <c r="E68" s="1"/>
      <c r="F68" s="1"/>
      <c r="G68" s="1"/>
    </row>
    <row r="69" spans="1:7" x14ac:dyDescent="0.2">
      <c r="A69" s="1" t="s">
        <v>552</v>
      </c>
      <c r="B69" s="1"/>
      <c r="C69" s="1"/>
      <c r="D69" s="1"/>
      <c r="E69" s="1"/>
      <c r="F69" s="1"/>
      <c r="G69" s="1"/>
    </row>
    <row r="70" spans="1:7" x14ac:dyDescent="0.2">
      <c r="A70" s="1" t="s">
        <v>553</v>
      </c>
      <c r="B70" s="1"/>
      <c r="C70" s="1"/>
      <c r="D70" s="1"/>
      <c r="E70" s="1"/>
      <c r="F70" s="1"/>
      <c r="G70" s="1"/>
    </row>
    <row r="71" spans="1:7" x14ac:dyDescent="0.2">
      <c r="A71" s="1" t="s">
        <v>599</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7" t="s">
        <v>420</v>
      </c>
      <c r="B1" s="555"/>
      <c r="C1" s="555"/>
      <c r="D1" s="555"/>
    </row>
    <row r="2" spans="1:18" x14ac:dyDescent="0.2">
      <c r="A2" s="556"/>
      <c r="B2" s="440"/>
      <c r="C2" s="440"/>
      <c r="D2" s="557"/>
    </row>
    <row r="3" spans="1:18" x14ac:dyDescent="0.2">
      <c r="A3" s="656"/>
      <c r="B3" s="656">
        <v>2022</v>
      </c>
      <c r="C3" s="656">
        <v>2023</v>
      </c>
      <c r="D3" s="656">
        <v>2024</v>
      </c>
    </row>
    <row r="4" spans="1:18" x14ac:dyDescent="0.2">
      <c r="A4" s="18" t="s">
        <v>126</v>
      </c>
      <c r="B4" s="559">
        <v>12.459096296562089</v>
      </c>
      <c r="C4" s="559">
        <v>6.5127444916913824</v>
      </c>
      <c r="D4" s="559">
        <v>0.4478178737858895</v>
      </c>
      <c r="Q4" s="560"/>
      <c r="R4" s="560"/>
    </row>
    <row r="5" spans="1:18" x14ac:dyDescent="0.2">
      <c r="A5" s="18" t="s">
        <v>127</v>
      </c>
      <c r="B5" s="559">
        <v>16.07186270105133</v>
      </c>
      <c r="C5" s="559">
        <v>4.9725428658002162</v>
      </c>
      <c r="D5" s="559">
        <v>0.56341795791035221</v>
      </c>
    </row>
    <row r="6" spans="1:18" x14ac:dyDescent="0.2">
      <c r="A6" s="18" t="s">
        <v>128</v>
      </c>
      <c r="B6" s="559">
        <v>15.310565873436214</v>
      </c>
      <c r="C6" s="559">
        <v>5.4710468216547845</v>
      </c>
      <c r="D6" s="559">
        <v>-0.1601339966603611</v>
      </c>
    </row>
    <row r="7" spans="1:18" x14ac:dyDescent="0.2">
      <c r="A7" s="18" t="s">
        <v>129</v>
      </c>
      <c r="B7" s="559">
        <v>13.679975364111867</v>
      </c>
      <c r="C7" s="559">
        <v>3.6409523907264134</v>
      </c>
      <c r="D7" s="559">
        <v>1.4329808421491776</v>
      </c>
    </row>
    <row r="8" spans="1:18" x14ac:dyDescent="0.2">
      <c r="A8" s="18" t="s">
        <v>130</v>
      </c>
      <c r="B8" s="559">
        <v>12.91368324641555</v>
      </c>
      <c r="C8" s="559">
        <v>1.7329357599692961</v>
      </c>
      <c r="D8" s="561">
        <v>2.3946754767836262</v>
      </c>
    </row>
    <row r="9" spans="1:18" x14ac:dyDescent="0.2">
      <c r="A9" s="18" t="s">
        <v>131</v>
      </c>
      <c r="B9" s="559">
        <v>11.924915295750859</v>
      </c>
      <c r="C9" s="559">
        <v>0.93079077443221092</v>
      </c>
      <c r="D9" s="561">
        <v>2.548532080799883</v>
      </c>
    </row>
    <row r="10" spans="1:18" x14ac:dyDescent="0.2">
      <c r="A10" s="18" t="s">
        <v>132</v>
      </c>
      <c r="B10" s="559">
        <v>11.441492948596213</v>
      </c>
      <c r="C10" s="559">
        <v>0.47391563030425055</v>
      </c>
      <c r="D10" s="559">
        <v>3.2428575801713482</v>
      </c>
    </row>
    <row r="11" spans="1:18" x14ac:dyDescent="0.2">
      <c r="A11" s="18" t="s">
        <v>133</v>
      </c>
      <c r="B11" s="559">
        <v>10.861357779932078</v>
      </c>
      <c r="C11" s="559">
        <v>-0.41845726013463735</v>
      </c>
      <c r="D11" s="682" t="s">
        <v>505</v>
      </c>
    </row>
    <row r="12" spans="1:18" x14ac:dyDescent="0.2">
      <c r="A12" s="18" t="s">
        <v>134</v>
      </c>
      <c r="B12" s="559">
        <v>10.306345776287255</v>
      </c>
      <c r="C12" s="559">
        <v>-0.90120371723789028</v>
      </c>
      <c r="D12" s="561" t="s">
        <v>505</v>
      </c>
    </row>
    <row r="13" spans="1:18" x14ac:dyDescent="0.2">
      <c r="A13" s="18" t="s">
        <v>135</v>
      </c>
      <c r="B13" s="559">
        <v>9.7897692672425247</v>
      </c>
      <c r="C13" s="559">
        <v>-0.86515876350772514</v>
      </c>
      <c r="D13" s="561" t="s">
        <v>505</v>
      </c>
    </row>
    <row r="14" spans="1:18" x14ac:dyDescent="0.2">
      <c r="A14" s="18" t="s">
        <v>136</v>
      </c>
      <c r="B14" s="559">
        <v>8.027744057262991</v>
      </c>
      <c r="C14" s="559">
        <v>-0.18073338306876582</v>
      </c>
      <c r="D14" s="559" t="s">
        <v>505</v>
      </c>
    </row>
    <row r="15" spans="1:18" x14ac:dyDescent="0.2">
      <c r="A15" s="440" t="s">
        <v>137</v>
      </c>
      <c r="B15" s="446">
        <v>7.8883096927531771</v>
      </c>
      <c r="C15" s="446">
        <v>-0.9386030138141237</v>
      </c>
      <c r="D15" s="446" t="s">
        <v>505</v>
      </c>
    </row>
    <row r="16" spans="1:18" x14ac:dyDescent="0.2">
      <c r="A16" s="563"/>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9" t="s">
        <v>24</v>
      </c>
      <c r="B1" s="310"/>
      <c r="C1" s="310"/>
      <c r="D1" s="310"/>
      <c r="E1" s="310"/>
      <c r="F1" s="310"/>
      <c r="G1" s="310"/>
      <c r="H1" s="310"/>
    </row>
    <row r="2" spans="1:8" ht="15.75" x14ac:dyDescent="0.25">
      <c r="A2" s="311"/>
      <c r="B2" s="312"/>
      <c r="C2" s="313"/>
      <c r="D2" s="313"/>
      <c r="E2" s="313"/>
      <c r="F2" s="313"/>
      <c r="G2" s="313"/>
      <c r="H2" s="335" t="s">
        <v>151</v>
      </c>
    </row>
    <row r="3" spans="1:8" s="69" customFormat="1" x14ac:dyDescent="0.2">
      <c r="A3" s="282"/>
      <c r="B3" s="778">
        <f>INDICE!A3</f>
        <v>45474</v>
      </c>
      <c r="C3" s="779"/>
      <c r="D3" s="779" t="s">
        <v>115</v>
      </c>
      <c r="E3" s="779"/>
      <c r="F3" s="779" t="s">
        <v>116</v>
      </c>
      <c r="G3" s="779"/>
      <c r="H3" s="779"/>
    </row>
    <row r="4" spans="1:8" s="69" customFormat="1" x14ac:dyDescent="0.2">
      <c r="A4" s="283"/>
      <c r="B4" s="82" t="s">
        <v>47</v>
      </c>
      <c r="C4" s="82" t="s">
        <v>417</v>
      </c>
      <c r="D4" s="82" t="s">
        <v>47</v>
      </c>
      <c r="E4" s="82" t="s">
        <v>417</v>
      </c>
      <c r="F4" s="82" t="s">
        <v>47</v>
      </c>
      <c r="G4" s="83" t="s">
        <v>417</v>
      </c>
      <c r="H4" s="83" t="s">
        <v>121</v>
      </c>
    </row>
    <row r="5" spans="1:8" x14ac:dyDescent="0.2">
      <c r="A5" s="314" t="s">
        <v>138</v>
      </c>
      <c r="B5" s="323">
        <v>44.722240000000006</v>
      </c>
      <c r="C5" s="316">
        <v>12.788381562746951</v>
      </c>
      <c r="D5" s="315">
        <v>425.05203999999998</v>
      </c>
      <c r="E5" s="316">
        <v>-1.8235464047414742</v>
      </c>
      <c r="F5" s="315">
        <v>711.14071000000001</v>
      </c>
      <c r="G5" s="316">
        <v>-0.94834131189094273</v>
      </c>
      <c r="H5" s="321">
        <v>32.73869815129985</v>
      </c>
    </row>
    <row r="6" spans="1:8" x14ac:dyDescent="0.2">
      <c r="A6" s="314" t="s">
        <v>139</v>
      </c>
      <c r="B6" s="323">
        <v>26.058180000000007</v>
      </c>
      <c r="C6" s="316">
        <v>2.7080396923746712</v>
      </c>
      <c r="D6" s="315">
        <v>280.93892999999991</v>
      </c>
      <c r="E6" s="316">
        <v>-5.475767836511988</v>
      </c>
      <c r="F6" s="315">
        <v>463.93514999999996</v>
      </c>
      <c r="G6" s="316">
        <v>-5.8934169024646854</v>
      </c>
      <c r="H6" s="321">
        <v>21.358125929294662</v>
      </c>
    </row>
    <row r="7" spans="1:8" x14ac:dyDescent="0.2">
      <c r="A7" s="314" t="s">
        <v>140</v>
      </c>
      <c r="B7" s="323">
        <v>11.85064</v>
      </c>
      <c r="C7" s="316">
        <v>16.337291205473925</v>
      </c>
      <c r="D7" s="315">
        <v>67.48736000000001</v>
      </c>
      <c r="E7" s="316">
        <v>3.5033314377173794</v>
      </c>
      <c r="F7" s="315">
        <v>115.81715999999999</v>
      </c>
      <c r="G7" s="316">
        <v>4.1585010736718564</v>
      </c>
      <c r="H7" s="321">
        <v>5.3318604724243652</v>
      </c>
    </row>
    <row r="8" spans="1:8" x14ac:dyDescent="0.2">
      <c r="A8" s="317" t="s">
        <v>437</v>
      </c>
      <c r="B8" s="322">
        <v>90.777930000000012</v>
      </c>
      <c r="C8" s="319">
        <v>-5.0099449886423644</v>
      </c>
      <c r="D8" s="318">
        <v>560.43189000000007</v>
      </c>
      <c r="E8" s="320">
        <v>20.943592498358868</v>
      </c>
      <c r="F8" s="318">
        <v>881.2786000000001</v>
      </c>
      <c r="G8" s="320">
        <v>11.731661828668416</v>
      </c>
      <c r="H8" s="484">
        <v>40.571315446981124</v>
      </c>
    </row>
    <row r="9" spans="1:8" s="69" customFormat="1" x14ac:dyDescent="0.2">
      <c r="A9" s="284" t="s">
        <v>114</v>
      </c>
      <c r="B9" s="61">
        <v>173.40899000000002</v>
      </c>
      <c r="C9" s="62">
        <v>1.5425231189037139</v>
      </c>
      <c r="D9" s="61">
        <v>1333.91022</v>
      </c>
      <c r="E9" s="62">
        <v>5.9713033275703387</v>
      </c>
      <c r="F9" s="61">
        <v>2172.1716200000001</v>
      </c>
      <c r="G9" s="62">
        <v>2.9037421168021931</v>
      </c>
      <c r="H9" s="62">
        <v>100</v>
      </c>
    </row>
    <row r="10" spans="1:8" x14ac:dyDescent="0.2">
      <c r="A10" s="308"/>
      <c r="B10" s="307"/>
      <c r="C10" s="313"/>
      <c r="D10" s="307"/>
      <c r="E10" s="313"/>
      <c r="F10" s="307"/>
      <c r="G10" s="313"/>
      <c r="H10" s="79" t="s">
        <v>220</v>
      </c>
    </row>
    <row r="11" spans="1:8" x14ac:dyDescent="0.2">
      <c r="A11" s="285" t="s">
        <v>475</v>
      </c>
      <c r="B11" s="307"/>
      <c r="C11" s="307"/>
      <c r="D11" s="307"/>
      <c r="E11" s="307"/>
      <c r="F11" s="307"/>
      <c r="G11" s="313"/>
      <c r="H11" s="313"/>
    </row>
    <row r="12" spans="1:8" x14ac:dyDescent="0.2">
      <c r="A12" s="285" t="s">
        <v>514</v>
      </c>
      <c r="B12" s="307"/>
      <c r="C12" s="307"/>
      <c r="D12" s="307"/>
      <c r="E12" s="307"/>
      <c r="F12" s="307"/>
      <c r="G12" s="313"/>
      <c r="H12" s="313"/>
    </row>
    <row r="13" spans="1:8" ht="14.25" x14ac:dyDescent="0.2">
      <c r="A13" s="133" t="s">
        <v>528</v>
      </c>
      <c r="B13" s="1"/>
      <c r="C13" s="1"/>
      <c r="D13" s="1"/>
      <c r="E13" s="1"/>
      <c r="F13" s="1"/>
      <c r="G13" s="1"/>
      <c r="H13" s="1"/>
    </row>
    <row r="17" spans="3:21" x14ac:dyDescent="0.2">
      <c r="C17" s="586"/>
      <c r="D17" s="586"/>
      <c r="E17" s="586"/>
      <c r="F17" s="586"/>
      <c r="G17" s="586"/>
      <c r="H17" s="586"/>
      <c r="I17" s="586"/>
      <c r="J17" s="586"/>
      <c r="K17" s="586"/>
      <c r="L17" s="586"/>
      <c r="M17" s="586"/>
      <c r="N17" s="586"/>
      <c r="O17" s="586"/>
      <c r="P17" s="586"/>
      <c r="Q17" s="586"/>
      <c r="R17" s="586"/>
      <c r="S17" s="586"/>
      <c r="T17" s="586"/>
      <c r="U17" s="586"/>
    </row>
  </sheetData>
  <mergeCells count="3">
    <mergeCell ref="B3:C3"/>
    <mergeCell ref="D3:E3"/>
    <mergeCell ref="F3:H3"/>
  </mergeCells>
  <conditionalFormatting sqref="B8">
    <cfRule type="cellIs" dxfId="218" priority="8" operator="between">
      <formula>0</formula>
      <formula>0.5</formula>
    </cfRule>
  </conditionalFormatting>
  <conditionalFormatting sqref="C17:U17">
    <cfRule type="cellIs" dxfId="217" priority="3" operator="between">
      <formula>-0.0499999</formula>
      <formula>0.0499999</formula>
    </cfRule>
  </conditionalFormatting>
  <conditionalFormatting sqref="D8">
    <cfRule type="cellIs" dxfId="216" priority="7" operator="between">
      <formula>0</formula>
      <formula>0.5</formula>
    </cfRule>
  </conditionalFormatting>
  <conditionalFormatting sqref="F8">
    <cfRule type="cellIs" dxfId="215" priority="6" operator="between">
      <formula>0</formula>
      <formula>0.5</formula>
    </cfRule>
  </conditionalFormatting>
  <conditionalFormatting sqref="G5">
    <cfRule type="cellIs" dxfId="214" priority="1" operator="between">
      <formula>-0.049</formula>
      <formula>0.049</formula>
    </cfRule>
  </conditionalFormatting>
  <conditionalFormatting sqref="H8">
    <cfRule type="cellIs" dxfId="213"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5" t="s">
        <v>151</v>
      </c>
    </row>
    <row r="3" spans="1:14" x14ac:dyDescent="0.2">
      <c r="A3" s="70"/>
      <c r="B3" s="778">
        <f>INDICE!A3</f>
        <v>45474</v>
      </c>
      <c r="C3" s="779"/>
      <c r="D3" s="780" t="s">
        <v>115</v>
      </c>
      <c r="E3" s="780"/>
      <c r="F3" s="780" t="s">
        <v>116</v>
      </c>
      <c r="G3" s="780"/>
      <c r="H3" s="780"/>
    </row>
    <row r="4" spans="1:14" x14ac:dyDescent="0.2">
      <c r="A4" s="66"/>
      <c r="B4" s="82" t="s">
        <v>47</v>
      </c>
      <c r="C4" s="82" t="s">
        <v>421</v>
      </c>
      <c r="D4" s="82" t="s">
        <v>47</v>
      </c>
      <c r="E4" s="82" t="s">
        <v>417</v>
      </c>
      <c r="F4" s="82" t="s">
        <v>47</v>
      </c>
      <c r="G4" s="83" t="s">
        <v>417</v>
      </c>
      <c r="H4" s="83" t="s">
        <v>106</v>
      </c>
    </row>
    <row r="5" spans="1:14" x14ac:dyDescent="0.2">
      <c r="A5" s="84" t="s">
        <v>183</v>
      </c>
      <c r="B5" s="337">
        <v>594.63025000000073</v>
      </c>
      <c r="C5" s="333">
        <v>7.5824976559121362</v>
      </c>
      <c r="D5" s="332">
        <v>3513.9970400000011</v>
      </c>
      <c r="E5" s="334">
        <v>8.0158852708769572</v>
      </c>
      <c r="F5" s="332">
        <v>6004.989480000002</v>
      </c>
      <c r="G5" s="334">
        <v>6.5013734551142068</v>
      </c>
      <c r="H5" s="339">
        <v>94.708976524792632</v>
      </c>
    </row>
    <row r="6" spans="1:14" x14ac:dyDescent="0.2">
      <c r="A6" s="84" t="s">
        <v>184</v>
      </c>
      <c r="B6" s="323">
        <v>32.84826000000001</v>
      </c>
      <c r="C6" s="330">
        <v>4.5978025337253969</v>
      </c>
      <c r="D6" s="315">
        <v>193.13498999999993</v>
      </c>
      <c r="E6" s="316">
        <v>6.2648594606100865</v>
      </c>
      <c r="F6" s="315">
        <v>330.6277199999999</v>
      </c>
      <c r="G6" s="316">
        <v>3.9496060857171034</v>
      </c>
      <c r="H6" s="321">
        <v>5.2145658333319327</v>
      </c>
    </row>
    <row r="7" spans="1:14" x14ac:dyDescent="0.2">
      <c r="A7" s="84" t="s">
        <v>188</v>
      </c>
      <c r="B7" s="338">
        <v>0</v>
      </c>
      <c r="C7" s="330">
        <v>0</v>
      </c>
      <c r="D7" s="329">
        <v>4.6600000000000003E-2</v>
      </c>
      <c r="E7" s="583">
        <v>8.8785046728971881</v>
      </c>
      <c r="F7" s="329">
        <v>4.6600000000000003E-2</v>
      </c>
      <c r="G7" s="583">
        <v>-8.0505130228887101</v>
      </c>
      <c r="H7" s="338">
        <v>7.349618714161903E-4</v>
      </c>
    </row>
    <row r="8" spans="1:14" x14ac:dyDescent="0.2">
      <c r="A8" s="84" t="s">
        <v>145</v>
      </c>
      <c r="B8" s="338">
        <v>1.1689999999999999E-2</v>
      </c>
      <c r="C8" s="330">
        <v>0</v>
      </c>
      <c r="D8" s="329">
        <v>3.2479999999999995E-2</v>
      </c>
      <c r="E8" s="583">
        <v>-22.370936902485674</v>
      </c>
      <c r="F8" s="329">
        <v>3.2479999999999995E-2</v>
      </c>
      <c r="G8" s="330">
        <v>-22.370936902485674</v>
      </c>
      <c r="H8" s="338">
        <v>5.122652700342888E-4</v>
      </c>
    </row>
    <row r="9" spans="1:14" x14ac:dyDescent="0.2">
      <c r="A9" s="336" t="s">
        <v>146</v>
      </c>
      <c r="B9" s="324">
        <v>627.49020000000064</v>
      </c>
      <c r="C9" s="325">
        <v>7.4233042123469737</v>
      </c>
      <c r="D9" s="324">
        <v>3707.2111100000006</v>
      </c>
      <c r="E9" s="325">
        <v>7.9228791797876816</v>
      </c>
      <c r="F9" s="324">
        <v>6335.6962800000019</v>
      </c>
      <c r="G9" s="325">
        <v>6.364789148213899</v>
      </c>
      <c r="H9" s="325">
        <v>99.924789585266012</v>
      </c>
    </row>
    <row r="10" spans="1:14" x14ac:dyDescent="0.2">
      <c r="A10" s="84" t="s">
        <v>147</v>
      </c>
      <c r="B10" s="338">
        <v>0.54739999999999989</v>
      </c>
      <c r="C10" s="330">
        <v>23.885393563572137</v>
      </c>
      <c r="D10" s="329">
        <v>2.8599200000000002</v>
      </c>
      <c r="E10" s="330">
        <v>1.3315192358114163</v>
      </c>
      <c r="F10" s="329">
        <v>4.7686899999999994</v>
      </c>
      <c r="G10" s="330">
        <v>5.9367537126925729</v>
      </c>
      <c r="H10" s="321">
        <v>7.5210414733984376E-2</v>
      </c>
    </row>
    <row r="11" spans="1:14" x14ac:dyDescent="0.2">
      <c r="A11" s="60" t="s">
        <v>148</v>
      </c>
      <c r="B11" s="326">
        <v>628.03760000000057</v>
      </c>
      <c r="C11" s="327">
        <v>7.4357474331324598</v>
      </c>
      <c r="D11" s="326">
        <v>3710.0710300000005</v>
      </c>
      <c r="E11" s="327">
        <v>7.9174679760972602</v>
      </c>
      <c r="F11" s="326">
        <v>6340.4649700000018</v>
      </c>
      <c r="G11" s="327">
        <v>6.3644659212290398</v>
      </c>
      <c r="H11" s="327">
        <v>100</v>
      </c>
    </row>
    <row r="12" spans="1:14" x14ac:dyDescent="0.2">
      <c r="A12" s="363" t="s">
        <v>149</v>
      </c>
      <c r="B12" s="328"/>
      <c r="C12" s="328"/>
      <c r="D12" s="328"/>
      <c r="E12" s="328"/>
      <c r="F12" s="328"/>
      <c r="G12" s="328"/>
      <c r="H12" s="328"/>
    </row>
    <row r="13" spans="1:14" x14ac:dyDescent="0.2">
      <c r="A13" s="587" t="s">
        <v>188</v>
      </c>
      <c r="B13" s="588">
        <v>15.497879999999997</v>
      </c>
      <c r="C13" s="589">
        <v>-24.068524057647231</v>
      </c>
      <c r="D13" s="590">
        <v>98.812679999999986</v>
      </c>
      <c r="E13" s="589">
        <v>-21.069451566985688</v>
      </c>
      <c r="F13" s="590">
        <v>214.50262000000004</v>
      </c>
      <c r="G13" s="589">
        <v>18.991037116540127</v>
      </c>
      <c r="H13" s="591">
        <v>3.3830739703621453</v>
      </c>
    </row>
    <row r="14" spans="1:14" x14ac:dyDescent="0.2">
      <c r="A14" s="592" t="s">
        <v>150</v>
      </c>
      <c r="B14" s="593">
        <v>2.4676675409242987</v>
      </c>
      <c r="C14" s="594"/>
      <c r="D14" s="595">
        <v>2.6633635636889674</v>
      </c>
      <c r="E14" s="594"/>
      <c r="F14" s="595">
        <v>3.3830739703621453</v>
      </c>
      <c r="G14" s="594"/>
      <c r="H14" s="596"/>
    </row>
    <row r="15" spans="1:14" x14ac:dyDescent="0.2">
      <c r="A15" s="84"/>
      <c r="B15" s="84"/>
      <c r="C15" s="84"/>
      <c r="D15" s="84"/>
      <c r="E15" s="84"/>
      <c r="F15" s="84"/>
      <c r="G15" s="84"/>
      <c r="H15" s="79" t="s">
        <v>220</v>
      </c>
    </row>
    <row r="16" spans="1:14" x14ac:dyDescent="0.2">
      <c r="A16" s="80" t="s">
        <v>475</v>
      </c>
      <c r="B16" s="84"/>
      <c r="C16" s="84"/>
      <c r="D16" s="84"/>
      <c r="E16" s="84"/>
      <c r="F16" s="85"/>
      <c r="G16" s="84"/>
      <c r="H16" s="84"/>
      <c r="I16" s="88"/>
      <c r="J16" s="88"/>
      <c r="K16" s="88"/>
      <c r="L16" s="88"/>
      <c r="M16" s="88"/>
      <c r="N16" s="88"/>
    </row>
    <row r="17" spans="1:14" x14ac:dyDescent="0.2">
      <c r="A17" s="80" t="s">
        <v>422</v>
      </c>
      <c r="B17" s="84"/>
      <c r="C17" s="84"/>
      <c r="D17" s="84"/>
      <c r="E17" s="84"/>
      <c r="F17" s="84"/>
      <c r="G17" s="84"/>
      <c r="H17" s="84"/>
      <c r="I17" s="88"/>
      <c r="J17" s="88"/>
      <c r="K17" s="88"/>
      <c r="L17" s="88"/>
      <c r="M17" s="88"/>
      <c r="N17" s="88"/>
    </row>
    <row r="18" spans="1:14" x14ac:dyDescent="0.2">
      <c r="A18" s="133" t="s">
        <v>528</v>
      </c>
      <c r="B18" s="84"/>
      <c r="C18" s="84"/>
      <c r="D18" s="84"/>
      <c r="E18" s="84"/>
      <c r="F18" s="84"/>
      <c r="G18" s="84"/>
      <c r="H18" s="84"/>
    </row>
    <row r="19" spans="1:14" x14ac:dyDescent="0.2">
      <c r="A19" s="781" t="s">
        <v>676</v>
      </c>
      <c r="B19" s="781"/>
      <c r="C19" s="781"/>
      <c r="D19" s="781"/>
      <c r="E19" s="781"/>
      <c r="F19" s="781"/>
      <c r="G19" s="781"/>
      <c r="H19" s="781"/>
    </row>
    <row r="20" spans="1:14" x14ac:dyDescent="0.2">
      <c r="A20" s="781"/>
      <c r="B20" s="781"/>
      <c r="C20" s="781"/>
      <c r="D20" s="781"/>
      <c r="E20" s="781"/>
      <c r="F20" s="781"/>
      <c r="G20" s="781"/>
      <c r="H20" s="781"/>
    </row>
  </sheetData>
  <mergeCells count="4">
    <mergeCell ref="B3:C3"/>
    <mergeCell ref="D3:E3"/>
    <mergeCell ref="F3:H3"/>
    <mergeCell ref="A19:H20"/>
  </mergeCells>
  <conditionalFormatting sqref="B10 D10 F10:G10">
    <cfRule type="cellIs" dxfId="212" priority="28" operator="between">
      <formula>0</formula>
      <formula>0.5</formula>
    </cfRule>
  </conditionalFormatting>
  <conditionalFormatting sqref="B7:D8">
    <cfRule type="cellIs" dxfId="211" priority="14" operator="equal">
      <formula>0</formula>
    </cfRule>
    <cfRule type="cellIs" dxfId="210" priority="15" operator="between">
      <formula>0</formula>
      <formula>0.5</formula>
    </cfRule>
  </conditionalFormatting>
  <conditionalFormatting sqref="C6">
    <cfRule type="cellIs" dxfId="209" priority="1" operator="between">
      <formula>-0.05</formula>
      <formula>0</formula>
    </cfRule>
    <cfRule type="cellIs" dxfId="208" priority="2" operator="between">
      <formula>0</formula>
      <formula>0.5</formula>
    </cfRule>
  </conditionalFormatting>
  <conditionalFormatting sqref="F7">
    <cfRule type="cellIs" dxfId="207" priority="11" operator="equal">
      <formula>0</formula>
    </cfRule>
    <cfRule type="cellIs" dxfId="206" priority="12" operator="between">
      <formula>0</formula>
      <formula>0.5</formula>
    </cfRule>
  </conditionalFormatting>
  <conditionalFormatting sqref="F8:G8">
    <cfRule type="cellIs" dxfId="205" priority="27" operator="between">
      <formula>0</formula>
      <formula>0.5</formula>
    </cfRule>
  </conditionalFormatting>
  <conditionalFormatting sqref="H7:H8">
    <cfRule type="cellIs" dxfId="204"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587</v>
      </c>
    </row>
    <row r="2" spans="1:12" ht="15.75" x14ac:dyDescent="0.25">
      <c r="A2" s="2"/>
      <c r="B2" s="89"/>
      <c r="H2" s="79" t="s">
        <v>151</v>
      </c>
    </row>
    <row r="3" spans="1:12" ht="14.1" customHeight="1" x14ac:dyDescent="0.2">
      <c r="A3" s="90"/>
      <c r="B3" s="782">
        <f>INDICE!A3</f>
        <v>45474</v>
      </c>
      <c r="C3" s="782"/>
      <c r="D3" s="782"/>
      <c r="E3" s="91"/>
      <c r="F3" s="783" t="s">
        <v>116</v>
      </c>
      <c r="G3" s="783"/>
      <c r="H3" s="783"/>
    </row>
    <row r="4" spans="1:12" x14ac:dyDescent="0.2">
      <c r="A4" s="92"/>
      <c r="B4" s="93" t="s">
        <v>143</v>
      </c>
      <c r="C4" s="489" t="s">
        <v>144</v>
      </c>
      <c r="D4" s="93" t="s">
        <v>152</v>
      </c>
      <c r="E4" s="93"/>
      <c r="F4" s="93" t="s">
        <v>143</v>
      </c>
      <c r="G4" s="489" t="s">
        <v>144</v>
      </c>
      <c r="H4" s="93" t="s">
        <v>152</v>
      </c>
    </row>
    <row r="5" spans="1:12" x14ac:dyDescent="0.2">
      <c r="A5" s="90" t="s">
        <v>153</v>
      </c>
      <c r="B5" s="94">
        <v>90.034469999999928</v>
      </c>
      <c r="C5" s="96">
        <v>3.7314599999999976</v>
      </c>
      <c r="D5" s="340">
        <v>93.765929999999926</v>
      </c>
      <c r="E5" s="94"/>
      <c r="F5" s="94">
        <v>913.40598999999906</v>
      </c>
      <c r="G5" s="96">
        <v>36.415710000000018</v>
      </c>
      <c r="H5" s="340">
        <v>949.82169999999905</v>
      </c>
    </row>
    <row r="6" spans="1:12" x14ac:dyDescent="0.2">
      <c r="A6" s="92" t="s">
        <v>154</v>
      </c>
      <c r="B6" s="95">
        <v>17.046959999999999</v>
      </c>
      <c r="C6" s="96">
        <v>0.73084000000000027</v>
      </c>
      <c r="D6" s="341">
        <v>17.777799999999999</v>
      </c>
      <c r="E6" s="95"/>
      <c r="F6" s="95">
        <v>169.06347999999974</v>
      </c>
      <c r="G6" s="96">
        <v>6.819840000000009</v>
      </c>
      <c r="H6" s="341">
        <v>175.88331999999974</v>
      </c>
    </row>
    <row r="7" spans="1:12" x14ac:dyDescent="0.2">
      <c r="A7" s="92" t="s">
        <v>155</v>
      </c>
      <c r="B7" s="95">
        <v>10.97743</v>
      </c>
      <c r="C7" s="96">
        <v>0.57869999999999988</v>
      </c>
      <c r="D7" s="341">
        <v>11.55613</v>
      </c>
      <c r="E7" s="95"/>
      <c r="F7" s="95">
        <v>107.55950999999999</v>
      </c>
      <c r="G7" s="96">
        <v>5.9348000000000019</v>
      </c>
      <c r="H7" s="341">
        <v>113.49430999999998</v>
      </c>
    </row>
    <row r="8" spans="1:12" x14ac:dyDescent="0.2">
      <c r="A8" s="92" t="s">
        <v>156</v>
      </c>
      <c r="B8" s="95">
        <v>31.026409999999995</v>
      </c>
      <c r="C8" s="96">
        <v>1.3341499999999999</v>
      </c>
      <c r="D8" s="341">
        <v>32.360559999999992</v>
      </c>
      <c r="E8" s="95"/>
      <c r="F8" s="95">
        <v>260.76072999999991</v>
      </c>
      <c r="G8" s="96">
        <v>11.133669999999999</v>
      </c>
      <c r="H8" s="341">
        <v>271.89439999999991</v>
      </c>
    </row>
    <row r="9" spans="1:12" x14ac:dyDescent="0.2">
      <c r="A9" s="92" t="s">
        <v>157</v>
      </c>
      <c r="B9" s="95">
        <v>38.27131</v>
      </c>
      <c r="C9" s="96">
        <v>8.4311600000000002</v>
      </c>
      <c r="D9" s="341">
        <v>46.702469999999998</v>
      </c>
      <c r="E9" s="95"/>
      <c r="F9" s="95">
        <v>437.27026999999987</v>
      </c>
      <c r="G9" s="96">
        <v>98.513570000000016</v>
      </c>
      <c r="H9" s="341">
        <v>535.78383999999983</v>
      </c>
    </row>
    <row r="10" spans="1:12" x14ac:dyDescent="0.2">
      <c r="A10" s="92" t="s">
        <v>158</v>
      </c>
      <c r="B10" s="95">
        <v>8.7359200000000001</v>
      </c>
      <c r="C10" s="96">
        <v>0.35078000000000004</v>
      </c>
      <c r="D10" s="341">
        <v>9.0867000000000004</v>
      </c>
      <c r="E10" s="95"/>
      <c r="F10" s="95">
        <v>81.586459999999946</v>
      </c>
      <c r="G10" s="96">
        <v>3.3225500000000006</v>
      </c>
      <c r="H10" s="341">
        <v>84.909009999999952</v>
      </c>
    </row>
    <row r="11" spans="1:12" x14ac:dyDescent="0.2">
      <c r="A11" s="92" t="s">
        <v>159</v>
      </c>
      <c r="B11" s="95">
        <v>34.852319999999985</v>
      </c>
      <c r="C11" s="96">
        <v>1.9203300000000003</v>
      </c>
      <c r="D11" s="341">
        <v>36.772649999999985</v>
      </c>
      <c r="E11" s="95"/>
      <c r="F11" s="95">
        <v>329.80625999999944</v>
      </c>
      <c r="G11" s="96">
        <v>15.708680000000022</v>
      </c>
      <c r="H11" s="341">
        <v>345.51493999999946</v>
      </c>
    </row>
    <row r="12" spans="1:12" x14ac:dyDescent="0.2">
      <c r="A12" s="92" t="s">
        <v>508</v>
      </c>
      <c r="B12" s="95">
        <v>24.89424</v>
      </c>
      <c r="C12" s="96">
        <v>0.87971999999999995</v>
      </c>
      <c r="D12" s="341">
        <v>25.773959999999999</v>
      </c>
      <c r="E12" s="95"/>
      <c r="F12" s="95">
        <v>253.50118999999981</v>
      </c>
      <c r="G12" s="96">
        <v>8.6874400000000005</v>
      </c>
      <c r="H12" s="341">
        <v>262.18862999999982</v>
      </c>
      <c r="J12" s="96"/>
    </row>
    <row r="13" spans="1:12" x14ac:dyDescent="0.2">
      <c r="A13" s="92" t="s">
        <v>160</v>
      </c>
      <c r="B13" s="95">
        <v>106.25703000000001</v>
      </c>
      <c r="C13" s="96">
        <v>4.9821599999999977</v>
      </c>
      <c r="D13" s="341">
        <v>111.23919000000001</v>
      </c>
      <c r="E13" s="95"/>
      <c r="F13" s="95">
        <v>1066.2456899999995</v>
      </c>
      <c r="G13" s="96">
        <v>48.721919999999962</v>
      </c>
      <c r="H13" s="341">
        <v>1114.9676099999995</v>
      </c>
      <c r="J13" s="96"/>
      <c r="L13" s="688"/>
    </row>
    <row r="14" spans="1:12" x14ac:dyDescent="0.2">
      <c r="A14" s="92" t="s">
        <v>161</v>
      </c>
      <c r="B14" s="95">
        <v>0.59230000000000005</v>
      </c>
      <c r="C14" s="96">
        <v>0.10527</v>
      </c>
      <c r="D14" s="342">
        <v>0.69757000000000002</v>
      </c>
      <c r="E14" s="96"/>
      <c r="F14" s="95">
        <v>6.0830299999999999</v>
      </c>
      <c r="G14" s="96">
        <v>0.65695999999999999</v>
      </c>
      <c r="H14" s="342">
        <v>6.7399899999999997</v>
      </c>
      <c r="J14" s="96"/>
      <c r="K14" s="705"/>
    </row>
    <row r="15" spans="1:12" x14ac:dyDescent="0.2">
      <c r="A15" s="92" t="s">
        <v>162</v>
      </c>
      <c r="B15" s="95">
        <v>71.884700000000009</v>
      </c>
      <c r="C15" s="96">
        <v>2.8809699999999991</v>
      </c>
      <c r="D15" s="341">
        <v>74.765670000000014</v>
      </c>
      <c r="E15" s="95"/>
      <c r="F15" s="95">
        <v>690.46919000000048</v>
      </c>
      <c r="G15" s="96">
        <v>27.165239999999976</v>
      </c>
      <c r="H15" s="341">
        <v>717.63443000000041</v>
      </c>
      <c r="J15" s="96"/>
    </row>
    <row r="16" spans="1:12" x14ac:dyDescent="0.2">
      <c r="A16" s="92" t="s">
        <v>163</v>
      </c>
      <c r="B16" s="95">
        <v>10.793320000000007</v>
      </c>
      <c r="C16" s="96">
        <v>0.34680999999999995</v>
      </c>
      <c r="D16" s="341">
        <v>11.140130000000006</v>
      </c>
      <c r="E16" s="95"/>
      <c r="F16" s="95">
        <v>113.48826999999996</v>
      </c>
      <c r="G16" s="96">
        <v>3.3283900000000011</v>
      </c>
      <c r="H16" s="341">
        <v>116.81665999999996</v>
      </c>
      <c r="J16" s="96"/>
    </row>
    <row r="17" spans="1:11" x14ac:dyDescent="0.2">
      <c r="A17" s="92" t="s">
        <v>164</v>
      </c>
      <c r="B17" s="95">
        <v>29.380980000000005</v>
      </c>
      <c r="C17" s="96">
        <v>1.5913200000000001</v>
      </c>
      <c r="D17" s="341">
        <v>30.972300000000004</v>
      </c>
      <c r="E17" s="95"/>
      <c r="F17" s="95">
        <v>286.89190999999988</v>
      </c>
      <c r="G17" s="96">
        <v>14.023180000000007</v>
      </c>
      <c r="H17" s="341">
        <v>300.91508999999991</v>
      </c>
      <c r="J17" s="96"/>
    </row>
    <row r="18" spans="1:11" x14ac:dyDescent="0.2">
      <c r="A18" s="92" t="s">
        <v>165</v>
      </c>
      <c r="B18" s="95">
        <v>3.1034000000000002</v>
      </c>
      <c r="C18" s="96">
        <v>0.11134000000000001</v>
      </c>
      <c r="D18" s="341">
        <v>3.2147400000000004</v>
      </c>
      <c r="E18" s="95"/>
      <c r="F18" s="95">
        <v>32.627040000000001</v>
      </c>
      <c r="G18" s="96">
        <v>1.2454299999999996</v>
      </c>
      <c r="H18" s="341">
        <v>33.87247</v>
      </c>
      <c r="J18" s="96"/>
    </row>
    <row r="19" spans="1:11" x14ac:dyDescent="0.2">
      <c r="A19" s="92" t="s">
        <v>166</v>
      </c>
      <c r="B19" s="95">
        <v>68.63933999999999</v>
      </c>
      <c r="C19" s="96">
        <v>2.5607999999999991</v>
      </c>
      <c r="D19" s="341">
        <v>71.20013999999999</v>
      </c>
      <c r="E19" s="95"/>
      <c r="F19" s="95">
        <v>765.44010000000003</v>
      </c>
      <c r="G19" s="96">
        <v>27.617249999999991</v>
      </c>
      <c r="H19" s="341">
        <v>793.05735000000004</v>
      </c>
      <c r="J19" s="96"/>
    </row>
    <row r="20" spans="1:11" x14ac:dyDescent="0.2">
      <c r="A20" s="92" t="s">
        <v>167</v>
      </c>
      <c r="B20" s="96">
        <v>0.65766000000000002</v>
      </c>
      <c r="C20" s="96">
        <v>0</v>
      </c>
      <c r="D20" s="342">
        <v>0.65766000000000002</v>
      </c>
      <c r="E20" s="96"/>
      <c r="F20" s="95">
        <v>6.6986299999999996</v>
      </c>
      <c r="G20" s="96">
        <v>0</v>
      </c>
      <c r="H20" s="342">
        <v>6.6986299999999996</v>
      </c>
      <c r="J20" s="96"/>
    </row>
    <row r="21" spans="1:11" x14ac:dyDescent="0.2">
      <c r="A21" s="92" t="s">
        <v>168</v>
      </c>
      <c r="B21" s="95">
        <v>16.993100000000002</v>
      </c>
      <c r="C21" s="96">
        <v>0.72320000000000007</v>
      </c>
      <c r="D21" s="341">
        <v>17.7163</v>
      </c>
      <c r="E21" s="95"/>
      <c r="F21" s="95">
        <v>165.95771999999994</v>
      </c>
      <c r="G21" s="96">
        <v>7.0708699999999984</v>
      </c>
      <c r="H21" s="341">
        <v>173.02858999999992</v>
      </c>
      <c r="J21" s="96"/>
      <c r="K21" s="96"/>
    </row>
    <row r="22" spans="1:11" x14ac:dyDescent="0.2">
      <c r="A22" s="92" t="s">
        <v>169</v>
      </c>
      <c r="B22" s="95">
        <v>7.4327499999999995</v>
      </c>
      <c r="C22" s="96">
        <v>0.31211</v>
      </c>
      <c r="D22" s="341">
        <v>7.7448599999999992</v>
      </c>
      <c r="E22" s="95"/>
      <c r="F22" s="95">
        <v>84.049799999999991</v>
      </c>
      <c r="G22" s="96">
        <v>2.8318700000000008</v>
      </c>
      <c r="H22" s="341">
        <v>86.881669999999986</v>
      </c>
      <c r="J22" s="96"/>
    </row>
    <row r="23" spans="1:11" x14ac:dyDescent="0.2">
      <c r="A23" s="97" t="s">
        <v>170</v>
      </c>
      <c r="B23" s="98">
        <v>23.056609999999999</v>
      </c>
      <c r="C23" s="96">
        <v>1.2771400000000002</v>
      </c>
      <c r="D23" s="343">
        <v>24.333749999999998</v>
      </c>
      <c r="E23" s="98"/>
      <c r="F23" s="98">
        <v>234.0842099999999</v>
      </c>
      <c r="G23" s="96">
        <v>11.430350000000001</v>
      </c>
      <c r="H23" s="343">
        <v>245.5145599999999</v>
      </c>
      <c r="J23" s="96"/>
    </row>
    <row r="24" spans="1:11" x14ac:dyDescent="0.2">
      <c r="A24" s="99" t="s">
        <v>426</v>
      </c>
      <c r="B24" s="100">
        <v>594.63025000000016</v>
      </c>
      <c r="C24" s="100">
        <v>32.848259999999982</v>
      </c>
      <c r="D24" s="100">
        <v>627.47851000000014</v>
      </c>
      <c r="E24" s="100"/>
      <c r="F24" s="100">
        <v>6004.9894799999947</v>
      </c>
      <c r="G24" s="100">
        <v>330.62772000000103</v>
      </c>
      <c r="H24" s="100">
        <v>6335.617199999996</v>
      </c>
      <c r="J24" s="96"/>
    </row>
    <row r="25" spans="1:11" x14ac:dyDescent="0.2">
      <c r="H25" s="79" t="s">
        <v>220</v>
      </c>
      <c r="J25" s="96"/>
    </row>
    <row r="26" spans="1:11" x14ac:dyDescent="0.2">
      <c r="A26" s="344" t="s">
        <v>556</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5"/>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03" priority="13" operator="between">
      <formula>0</formula>
      <formula>0.5</formula>
    </cfRule>
    <cfRule type="cellIs" dxfId="202" priority="14" operator="between">
      <formula>0</formula>
      <formula>0.49</formula>
    </cfRule>
  </conditionalFormatting>
  <conditionalFormatting sqref="C5:C23">
    <cfRule type="cellIs" dxfId="201" priority="12" stopIfTrue="1" operator="equal">
      <formula>0</formula>
    </cfRule>
  </conditionalFormatting>
  <conditionalFormatting sqref="G5:G23">
    <cfRule type="cellIs" dxfId="200" priority="10" stopIfTrue="1" operator="equal">
      <formula>0</formula>
    </cfRule>
  </conditionalFormatting>
  <conditionalFormatting sqref="J12:J30">
    <cfRule type="cellIs" dxfId="199" priority="6" stopIfTrue="1" operator="equal">
      <formula>0</formula>
    </cfRule>
    <cfRule type="cellIs" dxfId="198" priority="8" operator="between">
      <formula>0</formula>
      <formula>0.5</formula>
    </cfRule>
    <cfRule type="cellIs" dxfId="197"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2024-09-23T11:40:31Z</dcterms:modified>
</cp:coreProperties>
</file>