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U:\INFORMES CORES WEB\BEH\BEH 2014\2024\09. SEPTIEMBRE\"/>
    </mc:Choice>
  </mc:AlternateContent>
  <xr:revisionPtr revIDLastSave="0" documentId="13_ncr:1_{F046E596-CDFE-4BFB-97D0-33FAB0A90038}" xr6:coauthVersionLast="47" xr6:coauthVersionMax="47" xr10:uidLastSave="{00000000-0000-0000-0000-000000000000}"/>
  <bookViews>
    <workbookView xWindow="-120" yWindow="-120" windowWidth="29040" windowHeight="1572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46" l="1"/>
  <c r="D9" i="46"/>
  <c r="B9" i="46"/>
  <c r="F7" i="25" l="1"/>
  <c r="D7" i="25"/>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<sst xmlns="http://schemas.openxmlformats.org/spreadsheetml/2006/main" count="1854" uniqueCount="694">
  <si>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</si>
  <si>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</si>
  <si>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</si>
  <si>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</si>
  <si>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</si>
  <si>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</si>
  <si>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</si>
  <si>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</si>
  <si>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</si>
  <si>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</si>
  <si>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</si>
  <si>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</si>
  <si>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</si>
  <si>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</si>
  <si>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</si>
  <si>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</si>
  <si>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</si>
  <si>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</si>
  <si>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</si>
  <si>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</si>
  <si>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</si>
  <si>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</si>
  <si>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</si>
  <si>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</si>
  <si>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</si>
  <si>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</si>
  <si>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</si>
  <si>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</si>
  <si>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</si>
  <si>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</si>
  <si>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</si>
  <si>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</si>
  <si>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</si>
  <si>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</si>
  <si>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</si>
  <si>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</si>
  <si>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</si>
  <si>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</si>
  <si>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</si>
  <si>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</si>
  <si>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</si>
  <si>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</si>
  <si>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</si>
  <si>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</si>
  <si>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</si>
  <si>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</si>
  <si>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</si>
  <si>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</si>
  <si>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</si>
  <si>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</si>
  <si>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</si>
  <si>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</si>
  <si>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</si>
  <si>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</si>
  <si>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</si>
  <si>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</si>
  <si>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</si>
  <si>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</si>
  <si>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</si>
  <si>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</si>
  <si>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</si>
  <si>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</si>
  <si>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</si>
  <si>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</si>
  <si>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</si>
  <si>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</si>
  <si>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</si>
  <si>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</si>
  <si>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</si>
  <si>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</si>
  <si>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</si>
  <si>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</si>
  <si>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</si>
  <si>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</si>
  <si>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</si>
  <si>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</si>
  <si>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</si>
  <si>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</si>
  <si>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</si>
  <si>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</si>
  <si>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</si>
  <si>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</si>
  <si>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</si>
  <si>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</si>
  <si>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</si>
  <si>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</si>
  <si>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</si>
  <si>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</si>
  <si>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</si>
  <si>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</si>
  <si>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</si>
  <si>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</si>
  <si>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</si>
  <si>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</si>
  <si>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</si>
  <si>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</si>
  <si>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</si>
  <si>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</si>
  <si>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</si>
  <si>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</si>
  <si>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</si>
  <si>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</si>
  <si>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</si>
  <si>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</si>
  <si>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</si>
  <si>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</si>
  <si>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</si>
  <si>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</si>
  <si>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</si>
  <si>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</si>
  <si>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</si>
  <si>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</si>
  <si>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</si>
  <si>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</si>
  <si>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</si>
  <si>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</si>
  <si>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</si>
  <si>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</si>
  <si>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</si>
  <si>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</si>
  <si>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</si>
  <si>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</si>
  <si>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</si>
  <si>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</si>
  <si>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</si>
  <si>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</si>
  <si>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</si>
  <si>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</si>
  <si>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</si>
  <si>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</si>
  <si>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</si>
  <si>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</si>
  <si>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</si>
  <si>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</si>
  <si>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</si>
  <si>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</si>
  <si>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</si>
  <si>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</si>
  <si>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</si>
  <si>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</si>
  <si>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</si>
  <si>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</si>
  <si>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</si>
  <si>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</si>
  <si>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</si>
  <si>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</si>
  <si>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</si>
  <si>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</si>
  <si>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</si>
  <si>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</si>
  <si>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</si>
  <si>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</si>
  <si>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</si>
  <si>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</si>
  <si>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</si>
  <si>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</si>
  <si>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</si>
  <si>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</si>
  <si>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</si>
  <si>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</si>
  <si>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</si>
  <si>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</si>
  <si>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</si>
  <si>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</si>
  <si>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</si>
  <si>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</si>
  <si>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</si>
  <si>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</si>
  <si>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</si>
  <si>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</si>
  <si>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</si>
  <si>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</si>
  <si>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</si>
  <si>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</si>
  <si>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</si>
  <si>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</si>
  <si>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</si>
  <si>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</si>
  <si>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</si>
  <si>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</si>
  <si>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</si>
  <si>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</si>
  <si>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</si>
  <si>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</si>
  <si>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</si>
  <si>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</si>
  <si>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</si>
  <si>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</si>
  <si>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</si>
  <si>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</si>
  <si>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</si>
  <si>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</si>
  <si>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</si>
  <si>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</si>
  <si>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</si>
  <si>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</si>
  <si>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</si>
  <si>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</si>
  <si>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</si>
  <si>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</si>
  <si>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</si>
  <si>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</si>
  <si>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</si>
  <si>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</si>
  <si>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</si>
  <si>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</si>
  <si>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</si>
  <si>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</si>
  <si>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</si>
  <si>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</si>
  <si>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</si>
  <si>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</si>
  <si>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</si>
  <si>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</si>
  <si>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</si>
  <si>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</si>
  <si>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</si>
  <si>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</si>
  <si>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</si>
  <si>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</si>
  <si>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</si>
  <si>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</si>
  <si>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</si>
  <si>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</si>
  <si>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</si>
  <si>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</si>
  <si>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</si>
  <si>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</si>
  <si>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</si>
  <si>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</si>
  <si>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</si>
  <si>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</si>
  <si>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</si>
  <si>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</si>
  <si>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</si>
  <si>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</si>
  <si>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</si>
  <si>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</si>
  <si>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</si>
  <si>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</si>
  <si>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</si>
  <si>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</si>
  <si>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</si>
  <si>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</si>
  <si>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Total Crudo</t>
  </si>
  <si>
    <t>Grado de autoabastecimiento (%)</t>
  </si>
  <si>
    <t>Crudo y materias primas procesadas</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</si>
  <si>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</si>
  <si>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</si>
  <si>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</si>
  <si>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</si>
  <si>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</si>
  <si>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</si>
  <si>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</si>
  <si>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</si>
  <si>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</si>
  <si>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</si>
  <si>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</si>
  <si>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</si>
  <si>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</si>
  <si>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</si>
  <si>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</si>
  <si>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</si>
  <si>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</si>
  <si>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</si>
  <si>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</si>
  <si>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</si>
  <si>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</si>
  <si>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</si>
  <si>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</si>
  <si>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</si>
  <si>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</si>
  <si>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</si>
  <si>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</si>
  <si>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</si>
  <si>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</si>
  <si>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</si>
  <si>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</si>
  <si>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</si>
  <si>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</si>
  <si>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</si>
  <si>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</si>
  <si>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</si>
  <si>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</si>
  <si>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</si>
  <si>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</si>
  <si>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</si>
  <si>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</si>
  <si>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</si>
  <si>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</si>
  <si>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</si>
  <si>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</si>
  <si>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</si>
  <si>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</si>
  <si>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</si>
  <si>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</si>
  <si>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</si>
  <si>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</si>
  <si>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</si>
  <si>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</si>
  <si>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</si>
  <si>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</si>
  <si>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</si>
  <si>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</si>
  <si>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</si>
  <si>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</si>
  <si>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</si>
  <si>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</si>
  <si>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</si>
  <si>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</si>
  <si>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</si>
  <si>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</si>
  <si>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</si>
  <si>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</si>
  <si>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</si>
  <si>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</si>
  <si>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</si>
  <si>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</si>
  <si>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</si>
  <si>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</si>
  <si>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</si>
  <si>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</si>
  <si>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</si>
  <si>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</si>
  <si>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</si>
  <si>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</si>
  <si>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</si>
  <si>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</si>
  <si>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</si>
  <si>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</si>
  <si>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</si>
  <si>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</si>
  <si>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</si>
  <si>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</si>
  <si>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</si>
  <si>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</si>
  <si>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</si>
  <si>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</si>
  <si>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</si>
  <si>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</si>
  <si>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</si>
  <si>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</si>
  <si>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</si>
  <si>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</si>
  <si>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</si>
  <si>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</si>
  <si>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</si>
  <si>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</si>
  <si>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</si>
  <si>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</si>
  <si>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</si>
  <si>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</si>
  <si>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</si>
  <si>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</si>
  <si>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</si>
  <si>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</si>
  <si>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</si>
  <si>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</si>
  <si>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</si>
  <si>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</si>
  <si>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</si>
  <si>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</si>
  <si>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</si>
  <si>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</si>
  <si>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</si>
  <si>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</si>
  <si>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</si>
  <si>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</si>
  <si>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</si>
  <si>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</si>
  <si>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</si>
  <si>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</si>
  <si>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</si>
  <si>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</si>
  <si>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</si>
  <si>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</si>
  <si>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</si>
  <si>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</si>
  <si>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</si>
  <si>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</si>
  <si>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</si>
  <si>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</si>
  <si>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</si>
  <si>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</si>
  <si>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</si>
  <si>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</si>
  <si>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</si>
  <si>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</si>
  <si>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</si>
  <si>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</si>
  <si>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</si>
  <si>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</si>
  <si>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</si>
  <si>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</si>
  <si>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</si>
  <si>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</si>
  <si>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</si>
  <si>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</si>
  <si>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</si>
  <si>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</si>
  <si>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</si>
  <si>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</si>
  <si>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</si>
  <si>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</si>
  <si>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</si>
  <si>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</si>
  <si>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</si>
  <si>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</si>
  <si>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</si>
  <si>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</si>
  <si>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</si>
  <si>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</si>
  <si>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</si>
  <si>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</si>
  <si>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</si>
  <si>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</si>
  <si>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</si>
  <si>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</si>
  <si>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</si>
  <si>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</si>
  <si>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</si>
  <si>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</si>
  <si>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</si>
  <si>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</si>
  <si>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</si>
  <si>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</si>
  <si>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</si>
  <si>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</si>
  <si>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</si>
  <si>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</si>
  <si>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</si>
  <si>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</si>
  <si>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</si>
  <si>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</si>
  <si>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</si>
  <si>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</si>
  <si>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</si>
  <si>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</si>
  <si>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</si>
  <si>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</si>
  <si>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</si>
  <si>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</si>
  <si>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</si>
  <si>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</si>
  <si>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</si>
  <si>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</si>
  <si>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</si>
  <si>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</si>
  <si>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</si>
  <si>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</si>
  <si>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</si>
  <si>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</si>
  <si>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</si>
  <si>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</si>
  <si>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</si>
  <si>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</si>
  <si>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</si>
  <si>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</si>
  <si>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</si>
  <si>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</si>
  <si>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</si>
  <si>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</si>
  <si>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</si>
  <si>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</si>
  <si>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</si>
  <si>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</si>
  <si>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</si>
  <si>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</si>
  <si>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</si>
  <si>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</si>
  <si>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</si>
  <si>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</si>
  <si>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</si>
  <si>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</si>
  <si>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</si>
  <si>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</si>
  <si>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</si>
  <si>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</si>
  <si>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</si>
  <si>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</si>
  <si>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</si>
  <si>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</si>
  <si>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</si>
  <si>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</si>
  <si>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</si>
  <si>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</si>
  <si>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</si>
  <si>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</si>
  <si>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</si>
  <si>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</si>
  <si>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</si>
  <si>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</si>
  <si>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</si>
  <si>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</si>
  <si>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</si>
  <si>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</si>
  <si>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</si>
  <si>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</si>
  <si>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</si>
  <si>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</si>
  <si>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</si>
  <si>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</si>
  <si>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</si>
  <si>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</si>
  <si>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</si>
  <si>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</si>
  <si>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</si>
  <si>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</si>
  <si>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</si>
  <si>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</si>
  <si>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</si>
  <si>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</si>
  <si>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</si>
  <si>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</si>
  <si>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</si>
  <si>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</si>
  <si>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</si>
  <si>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</si>
  <si>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</si>
  <si>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</si>
  <si>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</si>
  <si>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</si>
  <si>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</si>
  <si>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</si>
  <si>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</si>
  <si>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</si>
  <si>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</si>
  <si>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</si>
  <si>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</si>
  <si>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</si>
  <si>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</si>
  <si>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</si>
  <si>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</si>
  <si>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</si>
  <si>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</si>
  <si>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</si>
  <si>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</si>
  <si>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</si>
  <si>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</si>
  <si>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</si>
  <si>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</si>
  <si>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</si>
  <si>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</si>
  <si>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</si>
  <si>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</si>
  <si>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</si>
  <si>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</si>
  <si>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</si>
  <si>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</si>
  <si>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</si>
  <si>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</si>
  <si>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</si>
  <si>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</si>
  <si>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</si>
  <si>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</si>
  <si>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</si>
  <si>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</si>
  <si>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</si>
  <si>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</si>
  <si>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</si>
  <si>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</si>
  <si>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</si>
  <si>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</si>
  <si>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</si>
  <si>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</si>
  <si>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</si>
  <si>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</si>
  <si>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</si>
  <si>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</si>
  <si>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</si>
  <si>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</si>
  <si>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Fuente: Elaboración Cores</t>
  </si>
  <si>
    <t>Consumo anual de energía primaria en España</t>
  </si>
  <si>
    <t>Otras gasolinas de automoción **</t>
  </si>
  <si>
    <t>Otros gasóleos de automoción ***</t>
  </si>
  <si>
    <t>** Bioetanol puro + bioetanol mezcla.</t>
  </si>
  <si>
    <t>*** Biodiésel puro + biodiésel mezcla.</t>
  </si>
  <si>
    <t>% ∆*</t>
  </si>
  <si>
    <t>€/Bombona</t>
  </si>
  <si>
    <r>
      <t>%</t>
    </r>
    <r>
      <rPr>
        <b/>
        <sz val="10"/>
        <rFont val="Calibri"/>
        <family val="2"/>
      </rPr>
      <t>∆</t>
    </r>
    <r>
      <rPr>
        <b/>
        <sz val="10"/>
        <rFont val="Arial"/>
        <family val="2"/>
      </rPr>
      <t>*</t>
    </r>
  </si>
  <si>
    <t>América Central y del Sur</t>
  </si>
  <si>
    <t>Gibraltar</t>
  </si>
  <si>
    <t>Trinidad y Tobago</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</si>
  <si>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</si>
  <si>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</si>
  <si>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</si>
  <si>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</si>
  <si>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</si>
  <si>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</si>
  <si>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</si>
  <si>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</si>
  <si>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</si>
  <si>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</si>
  <si>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</si>
  <si>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</si>
  <si>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</si>
  <si>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 Datos provisionales</t>
  </si>
  <si>
    <t>Países del grupo Unión Europea 27</t>
  </si>
  <si>
    <t>Portugal, República Checa, Rumanía y Suecia.</t>
  </si>
  <si>
    <t>^ distinto de 0,0</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</si>
  <si>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</si>
  <si>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</si>
  <si>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</si>
  <si>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</si>
  <si>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</si>
  <si>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</si>
  <si>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</si>
  <si>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</si>
  <si>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Gabón</t>
  </si>
  <si>
    <t>20 Julio</t>
  </si>
  <si>
    <t>India</t>
  </si>
  <si>
    <t>Omán</t>
  </si>
  <si>
    <t>21 Septiembre</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</si>
  <si>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</si>
  <si>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</si>
  <si>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</si>
  <si>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</si>
  <si>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</si>
  <si>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</si>
  <si>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</si>
  <si>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</si>
  <si>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</si>
  <si>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</si>
  <si>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</si>
  <si>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</si>
  <si>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</si>
  <si>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</si>
  <si>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</si>
  <si>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</si>
  <si>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</si>
  <si>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</si>
  <si>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</si>
  <si>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</si>
  <si>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</si>
  <si>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</si>
  <si>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</si>
  <si>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</si>
  <si>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</si>
  <si>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</si>
  <si>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</si>
  <si>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</si>
  <si>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</si>
  <si>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</si>
  <si>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</si>
  <si>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</si>
  <si>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15 Noviembre</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</si>
  <si>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</si>
  <si>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</si>
  <si>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</si>
  <si>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</si>
  <si>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</si>
  <si>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Ecuador</t>
  </si>
  <si>
    <t xml:space="preserve">        UE</t>
  </si>
  <si>
    <t>O. América</t>
  </si>
  <si>
    <t>21 Marzo</t>
  </si>
  <si>
    <t>16 Mayo</t>
  </si>
  <si>
    <t>18 Julio</t>
  </si>
  <si>
    <t>Musel</t>
  </si>
  <si>
    <t>Otras salidas***</t>
  </si>
  <si>
    <t>Plantas de regasificación**</t>
  </si>
  <si>
    <t>Portugal GN</t>
  </si>
  <si>
    <t>Andorra</t>
  </si>
  <si>
    <t>Chile</t>
  </si>
  <si>
    <t>Puerto Rico</t>
  </si>
  <si>
    <t>America Central y Sur</t>
  </si>
  <si>
    <t>Otras salidas del sistema**</t>
  </si>
  <si>
    <t>Suiza</t>
  </si>
  <si>
    <t xml:space="preserve">** Otras Salidas: Se incluyen puestas en frío y suministro directo a buques consumidores.                                                                                                                                                                                    </t>
  </si>
  <si>
    <t xml:space="preserve">Nota: Las exportaciones corresponden a GNL salvo en los casos en los que está especificado                   </t>
  </si>
  <si>
    <t>21 Noviembre</t>
  </si>
  <si>
    <t>Kuwait</t>
  </si>
  <si>
    <t>19 Septiembre</t>
  </si>
  <si>
    <t>El % bio en gasolinas y en gasóleos es un porcentaje en masa y no es representativo del cumplimiento del objetivo de incorporación de biocarburantes, que requiere, según la normativa vigente, una metodología más compleja.</t>
  </si>
  <si>
    <t>Arabia Saudí, Argelia, Congo, Emiratos Árabes Unidos, Gabón, Guinea Ecuatorial, Irak, Irán, Kuwait, Libia, Nigeria y Venezuela.</t>
  </si>
  <si>
    <t>Año 2023*</t>
  </si>
  <si>
    <t>Año 2022</t>
  </si>
  <si>
    <t>Tv (%)
2023/2022</t>
  </si>
  <si>
    <t>Bahréin</t>
  </si>
  <si>
    <t>Produccion bruta de refinería</t>
  </si>
  <si>
    <t>Congo</t>
  </si>
  <si>
    <t>ago-24</t>
  </si>
  <si>
    <t>Senegal</t>
  </si>
  <si>
    <t>16 Enero</t>
  </si>
  <si>
    <t>19 Marzo</t>
  </si>
  <si>
    <t>21 Mayo</t>
  </si>
  <si>
    <t>16 Julio</t>
  </si>
  <si>
    <t>sep-24</t>
  </si>
  <si>
    <t>sep-23</t>
  </si>
  <si>
    <t>17 Septiembre</t>
  </si>
  <si>
    <t>3º 2024</t>
  </si>
  <si>
    <t>BOLETÍN ESTADÍSTICO HIDROCARBUROS SEPTIEMBRE 2024</t>
  </si>
  <si>
    <t>* Tasa de variación respecto al mismo periodo del año anterior // '- igual que 0,0 / ^ distinto de 0,0</t>
  </si>
  <si>
    <t>**Tarifa TUR 2: consumo estimado de 12.000 kWh/año hasta 30 de septiembre de 2021 y de 8.000 kWh/año desde 1 de octubre de 2021.</t>
  </si>
  <si>
    <t>*** Se incluye cisternas o asimilables cuyo punto de salida declarado no forma parte del sistema gasista.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</si>
</sst>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6" formatCode="#,##0.0000000"/>
    <numFmt numFmtId="187" formatCode="#,##0.0;\-##,##0.0;&quot;-&quot;"/>
    <numFmt numFmtId="189" formatCode="\^;&quot;^&quot;"/>
    <numFmt numFmtId="191" formatCode="#,##0.0;\-#,##0.0;&quot;&quot;"/>
    <numFmt numFmtId="192" formatCode="_-* #,##0.00\ _P_t_s_-;\-* #,##0.00\ _P_t_s_-;_-* &quot;-&quot;??\ _P_t_s_-;_-@_-"/>
    <numFmt numFmtId="193" formatCode="_(* #,##0_);_(* \(#,##0\);_(* &quot;-&quot;??_);_(@_)"/>
    <numFmt numFmtId="194" formatCode="#,##0.00;;&quot;-&quot;"/>
  </numFmts>
  <fonts count="77"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1"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6" fillId="0" borderId="0"/>
    <xf numFmtId="0" fontId="56" fillId="0" borderId="0"/>
    <xf numFmtId="164" fontId="2" fillId="0" borderId="0" applyFont="0" applyFill="0" applyBorder="0" applyAlignment="0" applyProtection="0"/>
    <xf numFmtId="0" fontId="57"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8"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60" fillId="0" borderId="0"/>
    <xf numFmtId="0" fontId="2" fillId="0" borderId="0"/>
    <xf numFmtId="0" fontId="2" fillId="0" borderId="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60"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0" fillId="17"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0" fillId="26" borderId="0" applyNumberFormat="0" applyBorder="0" applyAlignment="0" applyProtection="0"/>
    <xf numFmtId="0" fontId="60"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2" fillId="19" borderId="0" applyNumberFormat="0" applyBorder="0" applyAlignment="0" applyProtection="0"/>
    <xf numFmtId="0" fontId="62" fillId="19" borderId="0" applyNumberFormat="0" applyBorder="0" applyAlignment="0" applyProtection="0"/>
    <xf numFmtId="0" fontId="63" fillId="31" borderId="27" applyNumberFormat="0" applyAlignment="0" applyProtection="0"/>
    <xf numFmtId="0" fontId="63" fillId="31" borderId="27" applyNumberFormat="0" applyAlignment="0" applyProtection="0"/>
    <xf numFmtId="0" fontId="64" fillId="32" borderId="28" applyNumberFormat="0" applyAlignment="0" applyProtection="0"/>
    <xf numFmtId="0" fontId="64" fillId="32" borderId="28" applyNumberFormat="0" applyAlignment="0" applyProtection="0"/>
    <xf numFmtId="0" fontId="65" fillId="0" borderId="29" applyNumberFormat="0" applyFill="0" applyAlignment="0" applyProtection="0"/>
    <xf numFmtId="0" fontId="65" fillId="0" borderId="29"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1" fillId="33" borderId="0" applyNumberFormat="0" applyBorder="0" applyAlignment="0" applyProtection="0"/>
    <xf numFmtId="0" fontId="61" fillId="33" borderId="0" applyNumberFormat="0" applyBorder="0" applyAlignment="0" applyProtection="0"/>
    <xf numFmtId="0" fontId="61" fillId="34" borderId="0" applyNumberFormat="0" applyBorder="0" applyAlignment="0" applyProtection="0"/>
    <xf numFmtId="0" fontId="61" fillId="34" borderId="0" applyNumberFormat="0" applyBorder="0" applyAlignment="0" applyProtection="0"/>
    <xf numFmtId="0" fontId="61" fillId="35" borderId="0" applyNumberFormat="0" applyBorder="0" applyAlignment="0" applyProtection="0"/>
    <xf numFmtId="0" fontId="61" fillId="35" borderId="0" applyNumberFormat="0" applyBorder="0" applyAlignment="0" applyProtection="0"/>
    <xf numFmtId="0" fontId="61" fillId="28"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36" borderId="0" applyNumberFormat="0" applyBorder="0" applyAlignment="0" applyProtection="0"/>
    <xf numFmtId="0" fontId="61" fillId="36" borderId="0" applyNumberFormat="0" applyBorder="0" applyAlignment="0" applyProtection="0"/>
    <xf numFmtId="0" fontId="67" fillId="22" borderId="27" applyNumberFormat="0" applyAlignment="0" applyProtection="0"/>
    <xf numFmtId="0" fontId="67" fillId="22" borderId="27" applyNumberFormat="0" applyAlignment="0" applyProtection="0"/>
    <xf numFmtId="0" fontId="68" fillId="18" borderId="0" applyNumberFormat="0" applyBorder="0" applyAlignment="0" applyProtection="0"/>
    <xf numFmtId="0" fontId="68" fillId="18" borderId="0" applyNumberFormat="0" applyBorder="0" applyAlignment="0" applyProtection="0"/>
    <xf numFmtId="3" fontId="4" fillId="0" borderId="30"/>
    <xf numFmtId="3" fontId="4" fillId="0" borderId="30"/>
    <xf numFmtId="192" fontId="4" fillId="0" borderId="0" applyFont="0" applyFill="0" applyBorder="0" applyAlignment="0" applyProtection="0"/>
    <xf numFmtId="0" fontId="69" fillId="37" borderId="0" applyNumberFormat="0" applyBorder="0" applyAlignment="0" applyProtection="0"/>
    <xf numFmtId="0" fontId="69"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0" fillId="31" borderId="31" applyNumberFormat="0" applyAlignment="0" applyProtection="0"/>
    <xf numFmtId="0" fontId="70" fillId="31" borderId="31" applyNumberFormat="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6" fillId="0" borderId="35" applyNumberFormat="0" applyFill="0" applyAlignment="0" applyProtection="0"/>
    <xf numFmtId="0" fontId="76" fillId="0" borderId="35" applyNumberFormat="0" applyFill="0" applyAlignment="0" applyProtection="0"/>
    <xf numFmtId="0" fontId="33" fillId="0" borderId="0"/>
    <xf numFmtId="0" fontId="33" fillId="0" borderId="0"/>
  </cellStyleXfs>
  <cellXfs count="828">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17" fillId="2" borderId="0" xfId="0" applyNumberFormat="1" applyFont="1" applyFill="1" applyAlignment="1">
      <alignment horizontal="right"/>
    </xf>
    <xf numFmtId="0" fontId="43" fillId="2" borderId="0" xfId="0" applyFont="1" applyFill="1"/>
    <xf numFmtId="0" fontId="31" fillId="2" borderId="0" xfId="0" applyFont="1" applyFill="1" applyAlignment="1">
      <alignment horizontal="left" indent="2"/>
    </xf>
    <xf numFmtId="0" fontId="43"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4" fillId="2" borderId="0" xfId="0" applyFont="1" applyFill="1"/>
    <xf numFmtId="0" fontId="44"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6"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6" fontId="0" fillId="0" borderId="0" xfId="0" applyNumberFormat="1"/>
    <xf numFmtId="169" fontId="4" fillId="2" borderId="0" xfId="1" applyNumberFormat="1" applyFill="1"/>
    <xf numFmtId="187"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7"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8"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49" fillId="14" borderId="2" xfId="0" applyFont="1" applyFill="1" applyBorder="1"/>
    <xf numFmtId="1" fontId="49" fillId="14" borderId="2" xfId="0" applyNumberFormat="1" applyFont="1" applyFill="1" applyBorder="1"/>
    <xf numFmtId="169" fontId="49" fillId="14" borderId="2" xfId="0" applyNumberFormat="1" applyFont="1" applyFill="1" applyBorder="1"/>
    <xf numFmtId="3" fontId="49"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0"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0" fillId="2" borderId="1" xfId="0" applyFont="1" applyFill="1" applyBorder="1" applyAlignment="1">
      <alignment horizontal="left"/>
    </xf>
    <xf numFmtId="168" fontId="50"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7" fontId="15" fillId="2" borderId="0" xfId="13" quotePrefix="1" applyNumberFormat="1" applyFont="1" applyFill="1" applyAlignment="1">
      <alignment horizontal="right"/>
    </xf>
    <xf numFmtId="0" fontId="52" fillId="2" borderId="0" xfId="9" applyFont="1" applyFill="1" applyAlignment="1">
      <alignment horizontal="left"/>
    </xf>
    <xf numFmtId="3" fontId="4" fillId="13" borderId="0" xfId="1" applyNumberFormat="1" applyFill="1" applyAlignment="1">
      <alignment horizontal="right"/>
    </xf>
    <xf numFmtId="189" fontId="53"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0"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5"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0" fillId="2" borderId="1" xfId="0" applyFont="1" applyFill="1" applyBorder="1"/>
    <xf numFmtId="17" fontId="0" fillId="2" borderId="0" xfId="0" applyNumberFormat="1" applyFill="1"/>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0"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191"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93" fontId="4" fillId="2" borderId="0" xfId="24" applyNumberFormat="1" applyFont="1" applyFill="1" applyAlignment="1">
      <alignment horizontal="right"/>
    </xf>
    <xf numFmtId="168" fontId="27" fillId="2" borderId="2" xfId="7" applyNumberFormat="1" applyFont="1" applyFill="1" applyBorder="1" applyAlignment="1" applyProtection="1">
      <protection locked="0"/>
    </xf>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0" fontId="22" fillId="2" borderId="0" xfId="1" applyFont="1" applyFill="1" applyAlignment="1">
      <alignment vertical="top" wrapText="1"/>
    </xf>
    <xf numFmtId="0" fontId="22" fillId="2" borderId="0" xfId="1" applyFont="1" applyFill="1" applyAlignment="1">
      <alignment vertical="top"/>
    </xf>
    <xf numFmtId="169" fontId="24" fillId="4" borderId="2" xfId="0" applyNumberFormat="1" applyFont="1" applyFill="1" applyBorder="1" applyAlignment="1">
      <alignment horizontal="right"/>
    </xf>
    <xf numFmtId="174" fontId="43" fillId="2" borderId="0" xfId="0" applyNumberFormat="1" applyFont="1" applyFill="1"/>
    <xf numFmtId="174" fontId="0" fillId="2" borderId="0" xfId="0" applyNumberFormat="1" applyFill="1"/>
    <xf numFmtId="3" fontId="8" fillId="2" borderId="2" xfId="1" quotePrefix="1" applyNumberFormat="1" applyFont="1" applyFill="1" applyBorder="1" applyAlignment="1">
      <alignment horizontal="right"/>
    </xf>
    <xf numFmtId="168" fontId="4" fillId="6" borderId="0" xfId="1" quotePrefix="1" applyNumberFormat="1" applyFill="1" applyAlignment="1">
      <alignment horizontal="right"/>
    </xf>
    <xf numFmtId="0" fontId="22" fillId="2" borderId="0" xfId="1" applyFont="1" applyFill="1" applyAlignment="1">
      <alignment horizontal="right" vertical="top"/>
    </xf>
    <xf numFmtId="177" fontId="31" fillId="6" borderId="0" xfId="0"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2" fontId="24" fillId="4" borderId="2" xfId="0" applyNumberFormat="1" applyFont="1" applyFill="1" applyBorder="1"/>
    <xf numFmtId="194" fontId="4" fillId="11" borderId="0" xfId="1" quotePrefix="1" applyNumberFormat="1" applyFill="1" applyAlignment="1">
      <alignment horizontal="right"/>
    </xf>
    <xf numFmtId="194" fontId="4" fillId="2" borderId="0" xfId="1" quotePrefix="1" applyNumberFormat="1" applyFill="1" applyAlignment="1">
      <alignment horizontal="right"/>
    </xf>
    <xf numFmtId="4" fontId="24" fillId="4" borderId="2" xfId="0" applyNumberFormat="1" applyFont="1" applyFill="1" applyBorder="1"/>
    <xf numFmtId="168" fontId="8" fillId="2" borderId="0" xfId="1" quotePrefix="1" applyNumberFormat="1" applyFont="1" applyFill="1" applyAlignment="1">
      <alignment horizontal="right"/>
    </xf>
    <xf numFmtId="0" fontId="22" fillId="2" borderId="0" xfId="1" quotePrefix="1" applyFont="1" applyFill="1"/>
    <xf numFmtId="177" fontId="4" fillId="6" borderId="0" xfId="1" quotePrefix="1" applyNumberFormat="1" applyFill="1" applyAlignment="1">
      <alignment horizontal="right"/>
    </xf>
    <xf numFmtId="4" fontId="16" fillId="2" borderId="0" xfId="0" applyNumberFormat="1" applyFont="1" applyFill="1"/>
    <xf numFmtId="168" fontId="16" fillId="2" borderId="3" xfId="0" applyNumberFormat="1" applyFont="1" applyFill="1" applyBorder="1"/>
    <xf numFmtId="2" fontId="24" fillId="4" borderId="2" xfId="0" applyNumberFormat="1" applyFont="1" applyFill="1" applyBorder="1" applyAlignment="1">
      <alignment horizontal="right"/>
    </xf>
    <xf numFmtId="0" fontId="4" fillId="2" borderId="3" xfId="1" quotePrefix="1" applyFill="1" applyBorder="1"/>
    <xf numFmtId="4" fontId="4" fillId="11" borderId="3" xfId="1" applyNumberFormat="1" applyFill="1" applyBorder="1" applyAlignment="1">
      <alignment horizontal="right"/>
    </xf>
    <xf numFmtId="0" fontId="24" fillId="8" borderId="0" xfId="0" applyFont="1" applyFill="1"/>
    <xf numFmtId="175" fontId="17" fillId="6" borderId="23" xfId="0" applyNumberFormat="1" applyFont="1" applyFill="1" applyBorder="1"/>
    <xf numFmtId="3" fontId="17" fillId="9" borderId="24" xfId="0" applyNumberFormat="1" applyFont="1" applyFill="1" applyBorder="1"/>
    <xf numFmtId="171" fontId="17" fillId="6" borderId="23" xfId="0" applyNumberFormat="1" applyFont="1" applyFill="1" applyBorder="1"/>
    <xf numFmtId="0" fontId="4" fillId="2" borderId="1" xfId="1" quotePrefix="1" applyFill="1" applyBorder="1"/>
    <xf numFmtId="16" fontId="4" fillId="2" borderId="0" xfId="1" quotePrefix="1" applyNumberFormat="1" applyFill="1"/>
    <xf numFmtId="173" fontId="13" fillId="5" borderId="0" xfId="0" applyNumberFormat="1" applyFont="1" applyFill="1" applyAlignment="1">
      <alignment horizontal="right"/>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173" fontId="24" fillId="8" borderId="0" xfId="0" applyNumberFormat="1" applyFont="1" applyFill="1" applyAlignment="1">
      <alignment horizontal="right"/>
    </xf>
    <xf numFmtId="173" fontId="17" fillId="9" borderId="12" xfId="0" applyNumberFormat="1" applyFont="1" applyFill="1" applyBorder="1" applyAlignment="1">
      <alignment horizontal="right"/>
    </xf>
    <xf numFmtId="0" fontId="31" fillId="2" borderId="0" xfId="0" applyFont="1" applyFill="1" applyAlignment="1">
      <alignment horizontal="left" indent="1"/>
    </xf>
    <xf numFmtId="0" fontId="6" fillId="2" borderId="0" xfId="1"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0" fontId="22" fillId="2" borderId="0" xfId="0" applyFont="1" applyFill="1" applyAlignment="1">
      <alignment horizontal="left" wrapText="1"/>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8" fillId="2" borderId="8" xfId="1" quotePrefix="1" applyFont="1" applyFill="1" applyBorder="1" applyAlignment="1">
      <alignment horizontal="center" vertical="center" wrapText="1"/>
    </xf>
    <xf numFmtId="0" fontId="8" fillId="2" borderId="10" xfId="1" quotePrefix="1" applyFont="1" applyFill="1" applyBorder="1" applyAlignment="1">
      <alignment horizontal="center" vertical="center" wrapText="1"/>
    </xf>
    <xf numFmtId="0" fontId="8" fillId="2" borderId="4" xfId="1" quotePrefix="1" applyFont="1" applyFill="1" applyBorder="1" applyAlignment="1">
      <alignment horizontal="center" vertical="center"/>
    </xf>
    <xf numFmtId="0" fontId="8" fillId="2" borderId="8" xfId="1" quotePrefix="1" applyFont="1" applyFill="1" applyBorder="1" applyAlignment="1">
      <alignment horizontal="center" vertical="center"/>
    </xf>
    <xf numFmtId="0" fontId="8" fillId="2" borderId="10" xfId="1" quotePrefix="1" applyFont="1" applyFill="1" applyBorder="1" applyAlignment="1">
      <alignment horizontal="center" vertical="center"/>
    </xf>
    <xf numFmtId="0" fontId="8" fillId="2" borderId="4" xfId="1" quotePrefix="1" applyFont="1" applyFill="1" applyBorder="1" applyAlignment="1">
      <alignment horizontal="center" vertical="center" wrapText="1"/>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219">
    <dxf>
      <numFmt numFmtId="195" formatCode="\^;\^;\^"/>
    </dxf>
    <dxf>
      <numFmt numFmtId="196" formatCode="\^"/>
    </dxf>
    <dxf>
      <numFmt numFmtId="197" formatCode="&quot;-&quot;"/>
    </dxf>
    <dxf>
      <numFmt numFmtId="197" formatCode="&quot;-&quot;"/>
    </dxf>
    <dxf>
      <numFmt numFmtId="196" formatCode="\^"/>
    </dxf>
    <dxf>
      <numFmt numFmtId="196" formatCode="\^"/>
    </dxf>
    <dxf>
      <numFmt numFmtId="196" formatCode="\^"/>
    </dxf>
    <dxf>
      <numFmt numFmtId="196" formatCode="\^"/>
    </dxf>
    <dxf>
      <numFmt numFmtId="195" formatCode="\^;\^;\^"/>
    </dxf>
    <dxf>
      <numFmt numFmtId="195" formatCode="\^;\^;\^"/>
    </dxf>
    <dxf>
      <numFmt numFmtId="197" formatCode="&quot;-&quot;"/>
    </dxf>
    <dxf>
      <numFmt numFmtId="196" formatCode="\^"/>
    </dxf>
    <dxf>
      <numFmt numFmtId="195" formatCode="\^;\^;\^"/>
    </dxf>
    <dxf>
      <numFmt numFmtId="197" formatCode="&quot;-&quot;"/>
    </dxf>
    <dxf>
      <numFmt numFmtId="198" formatCode="&quot;^&quot;"/>
    </dxf>
    <dxf>
      <numFmt numFmtId="196" formatCode="\^"/>
    </dxf>
    <dxf>
      <numFmt numFmtId="196" formatCode="\^"/>
    </dxf>
    <dxf>
      <numFmt numFmtId="198" formatCode="&quot;^&quot;"/>
    </dxf>
    <dxf>
      <numFmt numFmtId="196" formatCode="\^"/>
    </dxf>
    <dxf>
      <numFmt numFmtId="196" formatCode="\^"/>
    </dxf>
    <dxf>
      <numFmt numFmtId="196" formatCode="\^"/>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8" formatCode="&quot;^&quot;"/>
    </dxf>
    <dxf>
      <numFmt numFmtId="196" formatCode="\^"/>
    </dxf>
    <dxf>
      <numFmt numFmtId="195" formatCode="\^;\^;\^"/>
    </dxf>
    <dxf>
      <numFmt numFmtId="196" formatCode="\^"/>
    </dxf>
    <dxf>
      <numFmt numFmtId="195" formatCode="\^;\^;\^"/>
    </dxf>
    <dxf>
      <numFmt numFmtId="196" formatCode="\^"/>
    </dxf>
    <dxf>
      <numFmt numFmtId="196" formatCode="\^"/>
    </dxf>
    <dxf>
      <numFmt numFmtId="195"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5" formatCode="\^;\^;\^"/>
    </dxf>
    <dxf>
      <numFmt numFmtId="196" formatCode="\^"/>
    </dxf>
    <dxf>
      <numFmt numFmtId="195" formatCode="\^;\^;\^"/>
    </dxf>
    <dxf>
      <numFmt numFmtId="196" formatCode="\^"/>
    </dxf>
    <dxf>
      <numFmt numFmtId="199" formatCode="\^;\^;0"/>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89" formatCode="\^;&quot;^&quot;"/>
    </dxf>
    <dxf>
      <numFmt numFmtId="195" formatCode="\^;\^;\^"/>
    </dxf>
    <dxf>
      <numFmt numFmtId="197" formatCode="&quot;-&quot;"/>
    </dxf>
    <dxf>
      <numFmt numFmtId="196" formatCode="\^"/>
    </dxf>
    <dxf>
      <numFmt numFmtId="189" formatCode="\^;&quot;^&quot;"/>
    </dxf>
    <dxf>
      <numFmt numFmtId="195" formatCode="\^;\^;\^"/>
    </dxf>
    <dxf>
      <numFmt numFmtId="197" formatCode="&quot;-&quot;"/>
    </dxf>
    <dxf>
      <numFmt numFmtId="196" formatCode="\^"/>
    </dxf>
    <dxf>
      <numFmt numFmtId="196" formatCode="\^"/>
    </dxf>
    <dxf>
      <numFmt numFmtId="196" formatCode="\^"/>
    </dxf>
    <dxf>
      <numFmt numFmtId="195"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5"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7" formatCode="&quot;-&quot;"/>
    </dxf>
    <dxf>
      <numFmt numFmtId="196" formatCode="\^"/>
    </dxf>
    <dxf>
      <numFmt numFmtId="196" formatCode="\^"/>
    </dxf>
    <dxf>
      <numFmt numFmtId="196" formatCode="\^"/>
    </dxf>
    <dxf>
      <numFmt numFmtId="195" formatCode="\^;\^;\^"/>
    </dxf>
    <dxf>
      <numFmt numFmtId="196" formatCode="\^"/>
    </dxf>
    <dxf>
      <numFmt numFmtId="196" formatCode="\^"/>
    </dxf>
    <dxf>
      <numFmt numFmtId="197" formatCode="&quot;-&quot;"/>
    </dxf>
    <dxf>
      <numFmt numFmtId="196" formatCode="\^"/>
    </dxf>
    <dxf>
      <numFmt numFmtId="195" formatCode="\^;\^;\^"/>
    </dxf>
    <dxf>
      <numFmt numFmtId="196" formatCode="\^"/>
    </dxf>
    <dxf>
      <numFmt numFmtId="196" formatCode="\^"/>
    </dxf>
    <dxf>
      <numFmt numFmtId="197" formatCode="&quot;-&quot;"/>
    </dxf>
    <dxf>
      <numFmt numFmtId="196" formatCode="\^"/>
    </dxf>
    <dxf>
      <numFmt numFmtId="196" formatCode="\^"/>
    </dxf>
    <dxf>
      <numFmt numFmtId="195"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6" formatCode="\^"/>
    </dxf>
    <dxf>
      <numFmt numFmtId="195" formatCode="\^;\^;\^"/>
    </dxf>
    <dxf>
      <numFmt numFmtId="196" formatCode="\^"/>
    </dxf>
    <dxf>
      <numFmt numFmtId="196" formatCode="\^"/>
    </dxf>
    <dxf>
      <numFmt numFmtId="195" formatCode="\^;\^;\^"/>
    </dxf>
    <dxf>
      <numFmt numFmtId="196" formatCode="\^"/>
    </dxf>
    <dxf>
      <numFmt numFmtId="196" formatCode="\^"/>
    </dxf>
    <dxf>
      <numFmt numFmtId="197" formatCode="&quot;-&quot;"/>
    </dxf>
    <dxf>
      <numFmt numFmtId="196" formatCode="\^"/>
    </dxf>
    <dxf>
      <numFmt numFmtId="196" formatCode="\^"/>
    </dxf>
    <dxf>
      <numFmt numFmtId="196" formatCode="\^"/>
    </dxf>
    <dxf>
      <numFmt numFmtId="195" formatCode="\^;\^;\^"/>
    </dxf>
    <dxf>
      <numFmt numFmtId="197" formatCode="&quot;-&quot;"/>
    </dxf>
    <dxf>
      <numFmt numFmtId="196" formatCode="\^"/>
    </dxf>
    <dxf>
      <numFmt numFmtId="196" formatCode="\^"/>
    </dxf>
    <dxf>
      <numFmt numFmtId="197" formatCode="&quot;-&quot;"/>
    </dxf>
    <dxf>
      <numFmt numFmtId="196" formatCode="\^"/>
    </dxf>
    <dxf>
      <numFmt numFmtId="196" formatCode="\^"/>
    </dxf>
    <dxf>
      <numFmt numFmtId="196" formatCode="\^"/>
    </dxf>
    <dxf>
      <numFmt numFmtId="196" formatCode="\^"/>
    </dxf>
    <dxf>
      <numFmt numFmtId="197" formatCode="&quot;-&quot;"/>
    </dxf>
    <dxf>
      <numFmt numFmtId="196" formatCode="\^"/>
    </dxf>
    <dxf>
      <numFmt numFmtId="196" formatCode="\^"/>
    </dxf>
    <dxf>
      <numFmt numFmtId="195" formatCode="\^;\^;\^"/>
    </dxf>
    <dxf>
      <numFmt numFmtId="197" formatCode="&quot;-&quot;"/>
    </dxf>
    <dxf>
      <numFmt numFmtId="195" formatCode="\^;\^;\^"/>
    </dxf>
    <dxf>
      <numFmt numFmtId="197" formatCode="&quot;-&quot;"/>
    </dxf>
    <dxf>
      <numFmt numFmtId="195" formatCode="\^;\^;\^"/>
    </dxf>
    <dxf>
      <numFmt numFmtId="196" formatCode="\^"/>
    </dxf>
    <dxf>
      <numFmt numFmtId="196" formatCode="\^"/>
    </dxf>
    <dxf>
      <numFmt numFmtId="196" formatCode="\^"/>
    </dxf>
    <dxf>
      <numFmt numFmtId="197" formatCode="&quot;-&quot;"/>
    </dxf>
    <dxf>
      <numFmt numFmtId="196" formatCode="\^"/>
    </dxf>
    <dxf>
      <numFmt numFmtId="196" formatCode="\^"/>
    </dxf>
    <dxf>
      <numFmt numFmtId="196" formatCode="\^"/>
    </dxf>
    <dxf>
      <numFmt numFmtId="196" formatCode="\^"/>
    </dxf>
    <dxf>
      <numFmt numFmtId="197" formatCode="&quot;-&quot;"/>
    </dxf>
    <dxf>
      <numFmt numFmtId="197" formatCode="&quot;-&quot;"/>
    </dxf>
    <dxf>
      <numFmt numFmtId="197" formatCode="&quot;-&quot;"/>
    </dxf>
    <dxf>
      <numFmt numFmtId="196" formatCode="\^"/>
    </dxf>
    <dxf>
      <numFmt numFmtId="196" formatCode="\^"/>
    </dxf>
    <dxf>
      <numFmt numFmtId="196" formatCode="\^"/>
    </dxf>
    <dxf>
      <numFmt numFmtId="196" formatCode="\^"/>
    </dxf>
    <dxf>
      <numFmt numFmtId="196" formatCode="\^"/>
    </dxf>
    <dxf>
      <numFmt numFmtId="197" formatCode="&quot;-&quot;"/>
    </dxf>
    <dxf>
      <numFmt numFmtId="196" formatCode="\^"/>
    </dxf>
    <dxf>
      <numFmt numFmtId="195" formatCode="\^;\^;\^"/>
    </dxf>
    <dxf>
      <numFmt numFmtId="196" formatCode="\^"/>
    </dxf>
    <dxf>
      <numFmt numFmtId="197" formatCode="&quot;-&quot;"/>
    </dxf>
    <dxf>
      <numFmt numFmtId="196" formatCode="\^"/>
    </dxf>
    <dxf>
      <numFmt numFmtId="196" formatCode="\^"/>
    </dxf>
    <dxf>
      <numFmt numFmtId="189" formatCode="\^;&quot;^&quot;"/>
    </dxf>
    <dxf>
      <numFmt numFmtId="196" formatCode="\^"/>
    </dxf>
    <dxf>
      <numFmt numFmtId="196" formatCode="\^"/>
    </dxf>
    <dxf>
      <numFmt numFmtId="189" formatCode="\^;&quot;^&quot;"/>
    </dxf>
    <dxf>
      <numFmt numFmtId="196" formatCode="\^"/>
    </dxf>
    <dxf>
      <numFmt numFmtId="196" formatCode="\^"/>
    </dxf>
    <dxf>
      <numFmt numFmtId="197"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L1" sqref="L1"/>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690</v>
      </c>
    </row>
    <row r="3" spans="1:9" ht="15" customHeight="1" x14ac:dyDescent="0.2">
      <c r="A3" s="499">
        <v>45536</v>
      </c>
    </row>
    <row r="4" spans="1:9" ht="15" customHeight="1" x14ac:dyDescent="0.25">
      <c r="A4" s="761" t="s">
        <v>19</v>
      </c>
      <c r="B4" s="761"/>
      <c r="C4" s="761"/>
      <c r="D4" s="761"/>
      <c r="E4" s="761"/>
      <c r="F4" s="761"/>
      <c r="G4" s="761"/>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08" t="s">
        <v>492</v>
      </c>
      <c r="D17" s="208"/>
      <c r="E17" s="208"/>
      <c r="F17" s="208"/>
      <c r="G17" s="208"/>
      <c r="H17" s="208"/>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500</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08" t="s">
        <v>502</v>
      </c>
      <c r="D25" s="208"/>
      <c r="E25" s="208"/>
      <c r="F25" s="208"/>
      <c r="G25" s="8"/>
      <c r="H25" s="8"/>
    </row>
    <row r="26" spans="2:9" ht="15" customHeight="1" x14ac:dyDescent="0.2">
      <c r="C26" s="208" t="s">
        <v>33</v>
      </c>
      <c r="D26" s="208"/>
      <c r="E26" s="208"/>
      <c r="F26" s="208"/>
      <c r="G26" s="8"/>
      <c r="H26" s="8"/>
    </row>
    <row r="27" spans="2:9" ht="15" customHeight="1" x14ac:dyDescent="0.2">
      <c r="C27" s="208" t="s">
        <v>432</v>
      </c>
      <c r="D27" s="208"/>
      <c r="E27" s="208"/>
      <c r="F27" s="208"/>
      <c r="G27" s="208"/>
      <c r="H27" s="208"/>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436</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08" t="s">
        <v>34</v>
      </c>
      <c r="D37" s="208"/>
      <c r="E37" s="208"/>
      <c r="F37" s="208"/>
      <c r="G37" s="208"/>
      <c r="H37" s="8"/>
      <c r="I37" s="8"/>
    </row>
    <row r="38" spans="1:9" ht="15" customHeight="1" x14ac:dyDescent="0.2">
      <c r="A38" s="6"/>
      <c r="C38" s="208" t="s">
        <v>495</v>
      </c>
      <c r="D38" s="208"/>
      <c r="E38" s="208"/>
      <c r="F38" s="208"/>
      <c r="G38" s="208"/>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246</v>
      </c>
      <c r="D43" s="8"/>
      <c r="E43" s="8"/>
      <c r="F43" s="8"/>
      <c r="H43" s="11"/>
      <c r="I43" s="11"/>
    </row>
    <row r="44" spans="1:9" ht="15" customHeight="1" x14ac:dyDescent="0.2">
      <c r="C44" s="8" t="s">
        <v>494</v>
      </c>
      <c r="D44" s="8"/>
      <c r="E44" s="8"/>
      <c r="F44" s="8"/>
      <c r="G44" s="11"/>
    </row>
    <row r="45" spans="1:9" ht="15" customHeight="1" x14ac:dyDescent="0.2">
      <c r="C45" s="8" t="s">
        <v>247</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493</v>
      </c>
      <c r="D49" s="8"/>
      <c r="E49" s="8"/>
      <c r="F49" s="8"/>
      <c r="G49" s="8"/>
    </row>
    <row r="50" spans="1:8" ht="15" customHeight="1" x14ac:dyDescent="0.2">
      <c r="B50" s="6"/>
      <c r="C50" s="8" t="s">
        <v>477</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08" t="s">
        <v>22</v>
      </c>
      <c r="D56" s="208"/>
      <c r="E56" s="208"/>
      <c r="F56" s="208"/>
      <c r="G56" s="208"/>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19" t="s">
        <v>615</v>
      </c>
      <c r="D63" s="719"/>
      <c r="E63" s="719"/>
      <c r="F63" s="719"/>
      <c r="G63" s="719"/>
    </row>
    <row r="64" spans="1:8" ht="15" customHeight="1" x14ac:dyDescent="0.2">
      <c r="B64" s="6"/>
      <c r="C64" s="8" t="s">
        <v>360</v>
      </c>
      <c r="D64" s="8"/>
      <c r="E64" s="8"/>
      <c r="F64" s="8"/>
      <c r="G64" s="8"/>
    </row>
    <row r="65" spans="2:9" ht="15" customHeight="1" x14ac:dyDescent="0.2">
      <c r="B65" s="6"/>
      <c r="C65" s="8" t="s">
        <v>620</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486</v>
      </c>
      <c r="D69" s="8"/>
      <c r="E69" s="8"/>
      <c r="F69" s="8"/>
      <c r="G69" s="10"/>
      <c r="H69" s="10"/>
    </row>
    <row r="70" spans="2:9" ht="15" customHeight="1" x14ac:dyDescent="0.2">
      <c r="B70" s="6"/>
      <c r="C70" s="8" t="s">
        <v>18</v>
      </c>
      <c r="D70" s="8"/>
      <c r="E70" s="8"/>
      <c r="F70" s="8"/>
      <c r="G70" s="10"/>
    </row>
    <row r="71" spans="2:9" ht="15" customHeight="1" x14ac:dyDescent="0.2">
      <c r="C71" s="208" t="s">
        <v>497</v>
      </c>
      <c r="D71" s="208"/>
      <c r="E71" s="208"/>
      <c r="F71" s="8"/>
      <c r="G71" s="8"/>
    </row>
    <row r="72" spans="2:9" ht="15" customHeight="1" x14ac:dyDescent="0.2">
      <c r="C72" s="8" t="s">
        <v>496</v>
      </c>
      <c r="D72" s="8"/>
      <c r="E72" s="8"/>
      <c r="F72" s="8"/>
      <c r="G72" s="8"/>
      <c r="H72" s="8"/>
    </row>
    <row r="73" spans="2:9" ht="15" customHeight="1" x14ac:dyDescent="0.2">
      <c r="C73" s="8" t="s">
        <v>338</v>
      </c>
      <c r="D73" s="8"/>
      <c r="E73" s="8"/>
      <c r="F73" s="8"/>
    </row>
    <row r="74" spans="2:9" ht="15" customHeight="1" x14ac:dyDescent="0.2">
      <c r="C74" s="8" t="s">
        <v>518</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08" t="s">
        <v>344</v>
      </c>
      <c r="D79" s="208"/>
      <c r="E79" s="208"/>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08" t="s">
        <v>359</v>
      </c>
      <c r="D84" s="208"/>
      <c r="E84" s="208"/>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498</v>
      </c>
      <c r="D90" s="8"/>
      <c r="E90" s="8"/>
      <c r="F90" s="8"/>
      <c r="G90" s="8"/>
      <c r="H90" s="8"/>
      <c r="I90" s="10"/>
      <c r="J90" s="10"/>
    </row>
    <row r="91" spans="1:10" ht="15" customHeight="1" x14ac:dyDescent="0.2">
      <c r="C91" s="208" t="s">
        <v>499</v>
      </c>
      <c r="D91" s="208"/>
      <c r="E91" s="208"/>
      <c r="F91" s="208"/>
      <c r="G91" s="10"/>
      <c r="H91" s="10"/>
      <c r="I91" s="10"/>
    </row>
    <row r="92" spans="1:10" ht="15" customHeight="1" x14ac:dyDescent="0.2">
      <c r="C92" s="208" t="s">
        <v>40</v>
      </c>
      <c r="D92" s="208"/>
      <c r="E92" s="208"/>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2" t="s">
        <v>504</v>
      </c>
      <c r="B98" s="763"/>
      <c r="C98" s="763"/>
      <c r="D98" s="763"/>
      <c r="E98" s="763"/>
      <c r="F98" s="763"/>
      <c r="G98" s="763"/>
      <c r="H98" s="763"/>
      <c r="I98" s="763"/>
      <c r="J98" s="763"/>
      <c r="K98" s="763"/>
    </row>
    <row r="99" spans="1:11" ht="15" customHeight="1" x14ac:dyDescent="0.2">
      <c r="A99" s="763"/>
      <c r="B99" s="763"/>
      <c r="C99" s="763"/>
      <c r="D99" s="763"/>
      <c r="E99" s="763"/>
      <c r="F99" s="763"/>
      <c r="G99" s="763"/>
      <c r="H99" s="763"/>
      <c r="I99" s="763"/>
      <c r="J99" s="763"/>
      <c r="K99" s="763"/>
    </row>
    <row r="100" spans="1:11" ht="15" customHeight="1" x14ac:dyDescent="0.2">
      <c r="A100" s="763"/>
      <c r="B100" s="763"/>
      <c r="C100" s="763"/>
      <c r="D100" s="763"/>
      <c r="E100" s="763"/>
      <c r="F100" s="763"/>
      <c r="G100" s="763"/>
      <c r="H100" s="763"/>
      <c r="I100" s="763"/>
      <c r="J100" s="763"/>
      <c r="K100" s="763"/>
    </row>
    <row r="101" spans="1:11" ht="15" customHeight="1" x14ac:dyDescent="0.2">
      <c r="A101" s="763"/>
      <c r="B101" s="763"/>
      <c r="C101" s="763"/>
      <c r="D101" s="763"/>
      <c r="E101" s="763"/>
      <c r="F101" s="763"/>
      <c r="G101" s="763"/>
      <c r="H101" s="763"/>
      <c r="I101" s="763"/>
      <c r="J101" s="763"/>
      <c r="K101" s="763"/>
    </row>
    <row r="102" spans="1:11" ht="15" customHeight="1" x14ac:dyDescent="0.2">
      <c r="A102" s="763"/>
      <c r="B102" s="763"/>
      <c r="C102" s="763"/>
      <c r="D102" s="763"/>
      <c r="E102" s="763"/>
      <c r="F102" s="763"/>
      <c r="G102" s="763"/>
      <c r="H102" s="763"/>
      <c r="I102" s="763"/>
      <c r="J102" s="763"/>
      <c r="K102" s="763"/>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4" t="s">
        <v>27</v>
      </c>
      <c r="B1" s="355"/>
      <c r="C1" s="355"/>
      <c r="D1" s="355"/>
      <c r="E1" s="355"/>
      <c r="F1" s="355"/>
      <c r="G1" s="355"/>
      <c r="H1" s="355"/>
    </row>
    <row r="2" spans="1:8" ht="15.75" x14ac:dyDescent="0.25">
      <c r="A2" s="356"/>
      <c r="B2" s="357"/>
      <c r="C2" s="330"/>
      <c r="D2" s="330"/>
      <c r="E2" s="330"/>
      <c r="F2" s="330"/>
      <c r="G2" s="345"/>
      <c r="H2" s="345" t="s">
        <v>151</v>
      </c>
    </row>
    <row r="3" spans="1:8" x14ac:dyDescent="0.2">
      <c r="A3" s="346"/>
      <c r="B3" s="780">
        <f>INDICE!A3</f>
        <v>45536</v>
      </c>
      <c r="C3" s="781"/>
      <c r="D3" s="781" t="s">
        <v>115</v>
      </c>
      <c r="E3" s="781"/>
      <c r="F3" s="781" t="s">
        <v>116</v>
      </c>
      <c r="G3" s="782"/>
      <c r="H3" s="781"/>
    </row>
    <row r="4" spans="1:8" x14ac:dyDescent="0.2">
      <c r="A4" s="347"/>
      <c r="B4" s="348" t="s">
        <v>47</v>
      </c>
      <c r="C4" s="348" t="s">
        <v>417</v>
      </c>
      <c r="D4" s="348" t="s">
        <v>47</v>
      </c>
      <c r="E4" s="348" t="s">
        <v>417</v>
      </c>
      <c r="F4" s="348" t="s">
        <v>47</v>
      </c>
      <c r="G4" s="349" t="s">
        <v>417</v>
      </c>
      <c r="H4" s="349" t="s">
        <v>106</v>
      </c>
    </row>
    <row r="5" spans="1:8" x14ac:dyDescent="0.2">
      <c r="A5" s="350" t="s">
        <v>171</v>
      </c>
      <c r="B5" s="322">
        <v>1772.7950799999996</v>
      </c>
      <c r="C5" s="315">
        <v>-1.9314583186105656</v>
      </c>
      <c r="D5" s="314">
        <v>16369.158249999999</v>
      </c>
      <c r="E5" s="315">
        <v>0.83579132803119005</v>
      </c>
      <c r="F5" s="314">
        <v>21801.643250000001</v>
      </c>
      <c r="G5" s="329">
        <v>9.0276139331140592E-2</v>
      </c>
      <c r="H5" s="320">
        <v>73.096225539396826</v>
      </c>
    </row>
    <row r="6" spans="1:8" x14ac:dyDescent="0.2">
      <c r="A6" s="350" t="s">
        <v>172</v>
      </c>
      <c r="B6" s="580">
        <v>6.9245200000000002</v>
      </c>
      <c r="C6" s="329">
        <v>3452.8578758337608</v>
      </c>
      <c r="D6" s="351">
        <v>34.072119999999998</v>
      </c>
      <c r="E6" s="315">
        <v>1421.3009059370352</v>
      </c>
      <c r="F6" s="314">
        <v>35.801659999999991</v>
      </c>
      <c r="G6" s="315">
        <v>147.92294524342401</v>
      </c>
      <c r="H6" s="320">
        <v>0.12003527367345583</v>
      </c>
    </row>
    <row r="7" spans="1:8" x14ac:dyDescent="0.2">
      <c r="A7" s="350" t="s">
        <v>173</v>
      </c>
      <c r="B7" s="337">
        <v>0.10507</v>
      </c>
      <c r="C7" s="329">
        <v>0</v>
      </c>
      <c r="D7" s="328">
        <v>0.57222000000000006</v>
      </c>
      <c r="E7" s="329">
        <v>2501</v>
      </c>
      <c r="F7" s="328">
        <v>0.61886999999999992</v>
      </c>
      <c r="G7" s="315">
        <v>1720.205882352941</v>
      </c>
      <c r="H7" s="580">
        <v>2.0749381402508046E-3</v>
      </c>
    </row>
    <row r="8" spans="1:8" x14ac:dyDescent="0.2">
      <c r="A8" s="361" t="s">
        <v>174</v>
      </c>
      <c r="B8" s="323">
        <v>1779.8246699999997</v>
      </c>
      <c r="C8" s="324">
        <v>-1.5532053769524732</v>
      </c>
      <c r="D8" s="323">
        <v>16403.802589999999</v>
      </c>
      <c r="E8" s="370">
        <v>1.0351278742611547</v>
      </c>
      <c r="F8" s="323">
        <v>21838.06378</v>
      </c>
      <c r="G8" s="324">
        <v>0.19090178648492431</v>
      </c>
      <c r="H8" s="324">
        <v>73.218335751210532</v>
      </c>
    </row>
    <row r="9" spans="1:8" x14ac:dyDescent="0.2">
      <c r="A9" s="350" t="s">
        <v>175</v>
      </c>
      <c r="B9" s="322">
        <v>307.15656999999982</v>
      </c>
      <c r="C9" s="315">
        <v>8.746097049221909</v>
      </c>
      <c r="D9" s="314">
        <v>2707.1651800000004</v>
      </c>
      <c r="E9" s="315">
        <v>2.5898704811995414</v>
      </c>
      <c r="F9" s="314">
        <v>3693.5252800000003</v>
      </c>
      <c r="G9" s="315">
        <v>-8.0331144057537109</v>
      </c>
      <c r="H9" s="320">
        <v>12.383596676931399</v>
      </c>
    </row>
    <row r="10" spans="1:8" x14ac:dyDescent="0.2">
      <c r="A10" s="350" t="s">
        <v>176</v>
      </c>
      <c r="B10" s="322">
        <v>82.391670000000019</v>
      </c>
      <c r="C10" s="315">
        <v>36.141283334027349</v>
      </c>
      <c r="D10" s="314">
        <v>845.04630999999983</v>
      </c>
      <c r="E10" s="329">
        <v>11.488112166145697</v>
      </c>
      <c r="F10" s="314">
        <v>1249.6482100000003</v>
      </c>
      <c r="G10" s="329">
        <v>40.148667820321464</v>
      </c>
      <c r="H10" s="320">
        <v>4.1898019500462906</v>
      </c>
    </row>
    <row r="11" spans="1:8" x14ac:dyDescent="0.2">
      <c r="A11" s="350" t="s">
        <v>177</v>
      </c>
      <c r="B11" s="322">
        <v>245.99403999999998</v>
      </c>
      <c r="C11" s="315">
        <v>-2.929451006576937</v>
      </c>
      <c r="D11" s="314">
        <v>2234.9695100000004</v>
      </c>
      <c r="E11" s="315">
        <v>-1.8330915166087955</v>
      </c>
      <c r="F11" s="314">
        <v>3044.7121400000001</v>
      </c>
      <c r="G11" s="315">
        <v>-8.4674457127115605</v>
      </c>
      <c r="H11" s="320">
        <v>10.208265621811767</v>
      </c>
    </row>
    <row r="12" spans="1:8" s="3" customFormat="1" x14ac:dyDescent="0.2">
      <c r="A12" s="352" t="s">
        <v>148</v>
      </c>
      <c r="B12" s="325">
        <v>2415.3669499999996</v>
      </c>
      <c r="C12" s="326">
        <v>0.4605012843805491</v>
      </c>
      <c r="D12" s="325">
        <v>22190.98359</v>
      </c>
      <c r="E12" s="326">
        <v>1.2859651005222101</v>
      </c>
      <c r="F12" s="325">
        <v>29825.949410000005</v>
      </c>
      <c r="G12" s="326">
        <v>-0.68157506262429379</v>
      </c>
      <c r="H12" s="326">
        <v>100</v>
      </c>
    </row>
    <row r="13" spans="1:8" x14ac:dyDescent="0.2">
      <c r="A13" s="362" t="s">
        <v>149</v>
      </c>
      <c r="B13" s="327"/>
      <c r="C13" s="327"/>
      <c r="D13" s="327"/>
      <c r="E13" s="327"/>
      <c r="F13" s="327"/>
      <c r="G13" s="327"/>
      <c r="H13" s="327"/>
    </row>
    <row r="14" spans="1:8" s="105" customFormat="1" x14ac:dyDescent="0.2">
      <c r="A14" s="596" t="s">
        <v>178</v>
      </c>
      <c r="B14" s="587">
        <v>111.80246000000008</v>
      </c>
      <c r="C14" s="588">
        <v>-30.744193635469365</v>
      </c>
      <c r="D14" s="314">
        <v>1003.95019</v>
      </c>
      <c r="E14" s="588">
        <v>-29.409330265777488</v>
      </c>
      <c r="F14" s="314">
        <v>1509.3262400000003</v>
      </c>
      <c r="G14" s="588">
        <v>-15.01432673178298</v>
      </c>
      <c r="H14" s="590">
        <v>5.0604465904912832</v>
      </c>
    </row>
    <row r="15" spans="1:8" s="105" customFormat="1" x14ac:dyDescent="0.2">
      <c r="A15" s="597" t="s">
        <v>557</v>
      </c>
      <c r="B15" s="592">
        <v>6.2816558217501335</v>
      </c>
      <c r="C15" s="593"/>
      <c r="D15" s="594">
        <v>6.1202284317419355</v>
      </c>
      <c r="E15" s="593"/>
      <c r="F15" s="594">
        <v>6.9114471649372584</v>
      </c>
      <c r="G15" s="593"/>
      <c r="H15" s="595"/>
    </row>
    <row r="16" spans="1:8" s="105" customFormat="1" x14ac:dyDescent="0.2">
      <c r="A16" s="598" t="s">
        <v>423</v>
      </c>
      <c r="B16" s="599">
        <v>139.92294999999999</v>
      </c>
      <c r="C16" s="600">
        <v>-5.0736365969507817</v>
      </c>
      <c r="D16" s="601">
        <v>1294.89573</v>
      </c>
      <c r="E16" s="600">
        <v>-3.3546063366150487</v>
      </c>
      <c r="F16" s="601">
        <v>1761.5224099999998</v>
      </c>
      <c r="G16" s="600">
        <v>-14.247284580978256</v>
      </c>
      <c r="H16" s="602">
        <v>5.9060061619007476</v>
      </c>
    </row>
    <row r="17" spans="1:22" x14ac:dyDescent="0.2">
      <c r="A17" s="358"/>
      <c r="B17" s="355"/>
      <c r="C17" s="355"/>
      <c r="D17" s="355"/>
      <c r="E17" s="355"/>
      <c r="F17" s="355"/>
      <c r="G17" s="355"/>
      <c r="H17" s="359" t="s">
        <v>220</v>
      </c>
    </row>
    <row r="18" spans="1:22" x14ac:dyDescent="0.2">
      <c r="A18" s="353" t="s">
        <v>475</v>
      </c>
      <c r="B18" s="330"/>
      <c r="C18" s="330"/>
      <c r="D18" s="330"/>
      <c r="E18" s="330"/>
      <c r="F18" s="314"/>
      <c r="G18" s="330"/>
      <c r="H18" s="330"/>
      <c r="I18" s="88"/>
      <c r="J18" s="88"/>
      <c r="K18" s="88"/>
      <c r="L18" s="88"/>
      <c r="M18" s="88"/>
      <c r="N18" s="88"/>
    </row>
    <row r="19" spans="1:22" x14ac:dyDescent="0.2">
      <c r="A19" s="783" t="s">
        <v>424</v>
      </c>
      <c r="B19" s="784"/>
      <c r="C19" s="784"/>
      <c r="D19" s="784"/>
      <c r="E19" s="784"/>
      <c r="F19" s="784"/>
      <c r="G19" s="784"/>
      <c r="H19" s="330"/>
      <c r="I19" s="88"/>
      <c r="J19" s="88"/>
      <c r="K19" s="88"/>
      <c r="L19" s="88"/>
      <c r="M19" s="88"/>
      <c r="N19" s="88"/>
    </row>
    <row r="20" spans="1:22" ht="14.25" x14ac:dyDescent="0.2">
      <c r="A20" s="133" t="s">
        <v>528</v>
      </c>
      <c r="B20" s="360"/>
      <c r="C20" s="360"/>
      <c r="D20" s="360"/>
      <c r="E20" s="360"/>
      <c r="F20" s="360"/>
      <c r="G20" s="360"/>
      <c r="H20" s="360"/>
      <c r="I20" s="88"/>
      <c r="J20" s="88"/>
      <c r="K20" s="88"/>
      <c r="L20" s="88"/>
      <c r="M20" s="88"/>
      <c r="N20" s="88"/>
    </row>
    <row r="21" spans="1:22" x14ac:dyDescent="0.2">
      <c r="A21" s="777" t="s">
        <v>672</v>
      </c>
      <c r="B21" s="777"/>
      <c r="C21" s="777"/>
      <c r="D21" s="777"/>
      <c r="E21" s="777"/>
      <c r="F21" s="777"/>
      <c r="G21" s="777"/>
      <c r="H21" s="777"/>
    </row>
    <row r="22" spans="1:22" x14ac:dyDescent="0.2">
      <c r="A22" s="777"/>
      <c r="B22" s="777"/>
      <c r="C22" s="777"/>
      <c r="D22" s="777"/>
      <c r="E22" s="777"/>
      <c r="F22" s="777"/>
      <c r="G22" s="777"/>
      <c r="H22" s="777"/>
    </row>
    <row r="23" spans="1:22" x14ac:dyDescent="0.2">
      <c r="D23" s="622"/>
      <c r="E23" s="622"/>
      <c r="F23" s="622"/>
      <c r="G23" s="622"/>
      <c r="H23" s="622"/>
      <c r="I23" s="622"/>
      <c r="J23" s="622"/>
      <c r="K23" s="622"/>
      <c r="L23" s="622"/>
      <c r="M23" s="622"/>
      <c r="N23" s="622"/>
      <c r="O23" s="622"/>
      <c r="P23" s="622"/>
      <c r="Q23" s="622"/>
      <c r="R23" s="622"/>
      <c r="S23" s="622"/>
      <c r="T23" s="622"/>
      <c r="U23" s="622"/>
      <c r="V23" s="622"/>
    </row>
    <row r="24" spans="1:22" x14ac:dyDescent="0.2">
      <c r="B24" s="81" t="s">
        <v>365</v>
      </c>
    </row>
    <row r="32" spans="1:22" x14ac:dyDescent="0.2">
      <c r="C32" s="81" t="s">
        <v>365</v>
      </c>
    </row>
  </sheetData>
  <mergeCells count="5">
    <mergeCell ref="B3:C3"/>
    <mergeCell ref="D3:E3"/>
    <mergeCell ref="F3:H3"/>
    <mergeCell ref="A19:G19"/>
    <mergeCell ref="A21:H22"/>
  </mergeCells>
  <conditionalFormatting sqref="B6">
    <cfRule type="cellIs" dxfId="194" priority="35" operator="between">
      <formula>0</formula>
      <formula>0.5</formula>
    </cfRule>
    <cfRule type="cellIs" dxfId="193" priority="36" operator="between">
      <formula>0</formula>
      <formula>0.49</formula>
    </cfRule>
  </conditionalFormatting>
  <conditionalFormatting sqref="B7:F7">
    <cfRule type="cellIs" dxfId="192" priority="1" operator="equal">
      <formula>0</formula>
    </cfRule>
    <cfRule type="cellIs" dxfId="191" priority="2" operator="between">
      <formula>0</formula>
      <formula>0.5</formula>
    </cfRule>
  </conditionalFormatting>
  <conditionalFormatting sqref="D6">
    <cfRule type="cellIs" dxfId="190" priority="33" operator="between">
      <formula>0</formula>
      <formula>0.5</formula>
    </cfRule>
    <cfRule type="cellIs" dxfId="189" priority="34" operator="between">
      <formula>0</formula>
      <formula>0.49</formula>
    </cfRule>
  </conditionalFormatting>
  <conditionalFormatting sqref="E8">
    <cfRule type="cellIs" dxfId="188" priority="15" operator="between">
      <formula>-0.04999999</formula>
      <formula>-0.00000001</formula>
    </cfRule>
  </conditionalFormatting>
  <conditionalFormatting sqref="E10">
    <cfRule type="cellIs" dxfId="187" priority="5" operator="equal">
      <formula>0</formula>
    </cfRule>
    <cfRule type="cellIs" dxfId="186" priority="6" operator="between">
      <formula>-0.5</formula>
      <formula>0.5</formula>
    </cfRule>
  </conditionalFormatting>
  <conditionalFormatting sqref="G10">
    <cfRule type="cellIs" dxfId="185" priority="3" operator="equal">
      <formula>0</formula>
    </cfRule>
    <cfRule type="cellIs" dxfId="184" priority="4" operator="between">
      <formula>-0.5</formula>
      <formula>0.5</formula>
    </cfRule>
  </conditionalFormatting>
  <conditionalFormatting sqref="H7">
    <cfRule type="cellIs" dxfId="183" priority="11" operator="between">
      <formula>0</formula>
      <formula>0.5</formula>
    </cfRule>
    <cfRule type="cellIs" dxfId="182"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425</v>
      </c>
    </row>
    <row r="2" spans="1:10" ht="15.75" x14ac:dyDescent="0.25">
      <c r="A2" s="2"/>
      <c r="J2" s="79" t="s">
        <v>151</v>
      </c>
    </row>
    <row r="3" spans="1:10" ht="14.1" customHeight="1" x14ac:dyDescent="0.2">
      <c r="A3" s="90" t="s">
        <v>512</v>
      </c>
      <c r="B3" s="778">
        <f>INDICE!A3</f>
        <v>45536</v>
      </c>
      <c r="C3" s="778"/>
      <c r="D3" s="778">
        <f>INDICE!C3</f>
        <v>0</v>
      </c>
      <c r="E3" s="778"/>
      <c r="F3" s="91"/>
      <c r="G3" s="779" t="s">
        <v>116</v>
      </c>
      <c r="H3" s="779"/>
      <c r="I3" s="779"/>
      <c r="J3" s="779"/>
    </row>
    <row r="4" spans="1:10" x14ac:dyDescent="0.2">
      <c r="A4" s="92"/>
      <c r="B4" s="93" t="s">
        <v>179</v>
      </c>
      <c r="C4" s="93" t="s">
        <v>180</v>
      </c>
      <c r="D4" s="93" t="s">
        <v>181</v>
      </c>
      <c r="E4" s="93" t="s">
        <v>182</v>
      </c>
      <c r="F4" s="93"/>
      <c r="G4" s="93" t="s">
        <v>179</v>
      </c>
      <c r="H4" s="93" t="s">
        <v>180</v>
      </c>
      <c r="I4" s="93" t="s">
        <v>181</v>
      </c>
      <c r="J4" s="93" t="s">
        <v>182</v>
      </c>
    </row>
    <row r="5" spans="1:10" x14ac:dyDescent="0.2">
      <c r="A5" s="363" t="s">
        <v>153</v>
      </c>
      <c r="B5" s="94">
        <v>283.35667999999998</v>
      </c>
      <c r="C5" s="94">
        <v>51.07497</v>
      </c>
      <c r="D5" s="94">
        <v>3.70397</v>
      </c>
      <c r="E5" s="339">
        <v>338.13562000000002</v>
      </c>
      <c r="F5" s="94"/>
      <c r="G5" s="94">
        <v>3475.7135700000022</v>
      </c>
      <c r="H5" s="94">
        <v>646.71564000000001</v>
      </c>
      <c r="I5" s="94">
        <v>62.382709999999989</v>
      </c>
      <c r="J5" s="339">
        <v>4184.8119200000019</v>
      </c>
    </row>
    <row r="6" spans="1:10" x14ac:dyDescent="0.2">
      <c r="A6" s="364" t="s">
        <v>154</v>
      </c>
      <c r="B6" s="96">
        <v>66.566430000000011</v>
      </c>
      <c r="C6" s="96">
        <v>20.114970000000003</v>
      </c>
      <c r="D6" s="96">
        <v>4.5755799999999995</v>
      </c>
      <c r="E6" s="341">
        <v>91.256980000000013</v>
      </c>
      <c r="F6" s="96"/>
      <c r="G6" s="96">
        <v>796.4106800000003</v>
      </c>
      <c r="H6" s="96">
        <v>250.79182000000014</v>
      </c>
      <c r="I6" s="96">
        <v>83.105000000000004</v>
      </c>
      <c r="J6" s="341">
        <v>1130.3075000000003</v>
      </c>
    </row>
    <row r="7" spans="1:10" x14ac:dyDescent="0.2">
      <c r="A7" s="364" t="s">
        <v>155</v>
      </c>
      <c r="B7" s="96">
        <v>32.583690000000004</v>
      </c>
      <c r="C7" s="96">
        <v>5.9274599999999991</v>
      </c>
      <c r="D7" s="96">
        <v>2.1476599999999997</v>
      </c>
      <c r="E7" s="341">
        <v>40.658810000000003</v>
      </c>
      <c r="F7" s="96"/>
      <c r="G7" s="96">
        <v>392.86985999999985</v>
      </c>
      <c r="H7" s="96">
        <v>72.139540000000011</v>
      </c>
      <c r="I7" s="96">
        <v>34.929119999999998</v>
      </c>
      <c r="J7" s="341">
        <v>499.93851999999987</v>
      </c>
    </row>
    <row r="8" spans="1:10" x14ac:dyDescent="0.2">
      <c r="A8" s="364" t="s">
        <v>156</v>
      </c>
      <c r="B8" s="96">
        <v>30.877319999999997</v>
      </c>
      <c r="C8" s="96">
        <v>3.4514799999999997</v>
      </c>
      <c r="D8" s="96">
        <v>13.25845</v>
      </c>
      <c r="E8" s="341">
        <v>47.587249999999997</v>
      </c>
      <c r="F8" s="96"/>
      <c r="G8" s="96">
        <v>351.51462000000004</v>
      </c>
      <c r="H8" s="96">
        <v>41.191729999999986</v>
      </c>
      <c r="I8" s="96">
        <v>155.00481000000002</v>
      </c>
      <c r="J8" s="341">
        <v>547.71116000000006</v>
      </c>
    </row>
    <row r="9" spans="1:10" x14ac:dyDescent="0.2">
      <c r="A9" s="364" t="s">
        <v>157</v>
      </c>
      <c r="B9" s="96">
        <v>51.838830000000002</v>
      </c>
      <c r="C9" s="96">
        <v>0</v>
      </c>
      <c r="D9" s="96">
        <v>0</v>
      </c>
      <c r="E9" s="341">
        <v>51.838830000000002</v>
      </c>
      <c r="F9" s="96"/>
      <c r="G9" s="96">
        <v>655.46947000000023</v>
      </c>
      <c r="H9" s="96">
        <v>0</v>
      </c>
      <c r="I9" s="96">
        <v>0.38774999999999998</v>
      </c>
      <c r="J9" s="341">
        <v>655.85722000000021</v>
      </c>
    </row>
    <row r="10" spans="1:10" x14ac:dyDescent="0.2">
      <c r="A10" s="364" t="s">
        <v>158</v>
      </c>
      <c r="B10" s="96">
        <v>24.11683</v>
      </c>
      <c r="C10" s="96">
        <v>4.2993799999999993</v>
      </c>
      <c r="D10" s="96">
        <v>0.16347</v>
      </c>
      <c r="E10" s="341">
        <v>28.57968</v>
      </c>
      <c r="F10" s="96"/>
      <c r="G10" s="96">
        <v>288.32020999999997</v>
      </c>
      <c r="H10" s="96">
        <v>53.775719999999993</v>
      </c>
      <c r="I10" s="96">
        <v>2.5338600000000007</v>
      </c>
      <c r="J10" s="341">
        <v>344.62978999999996</v>
      </c>
    </row>
    <row r="11" spans="1:10" x14ac:dyDescent="0.2">
      <c r="A11" s="364" t="s">
        <v>159</v>
      </c>
      <c r="B11" s="96">
        <v>143.61945000000009</v>
      </c>
      <c r="C11" s="96">
        <v>47.448909999999991</v>
      </c>
      <c r="D11" s="96">
        <v>10.40551</v>
      </c>
      <c r="E11" s="341">
        <v>201.47387000000006</v>
      </c>
      <c r="F11" s="96"/>
      <c r="G11" s="96">
        <v>1688.0948000000003</v>
      </c>
      <c r="H11" s="96">
        <v>568.03730999999982</v>
      </c>
      <c r="I11" s="96">
        <v>172.87779999999995</v>
      </c>
      <c r="J11" s="341">
        <v>2429.0099099999998</v>
      </c>
    </row>
    <row r="12" spans="1:10" x14ac:dyDescent="0.2">
      <c r="A12" s="364" t="s">
        <v>508</v>
      </c>
      <c r="B12" s="96">
        <v>104.81243000000001</v>
      </c>
      <c r="C12" s="96">
        <v>37.299750000000003</v>
      </c>
      <c r="D12" s="96">
        <v>7.2118099999999981</v>
      </c>
      <c r="E12" s="341">
        <v>149.32399000000001</v>
      </c>
      <c r="F12" s="96"/>
      <c r="G12" s="96">
        <v>1244.1459199999999</v>
      </c>
      <c r="H12" s="96">
        <v>455.72911000000005</v>
      </c>
      <c r="I12" s="96">
        <v>136.13092999999989</v>
      </c>
      <c r="J12" s="341">
        <v>1836.0059599999997</v>
      </c>
    </row>
    <row r="13" spans="1:10" x14ac:dyDescent="0.2">
      <c r="A13" s="364" t="s">
        <v>160</v>
      </c>
      <c r="B13" s="96">
        <v>273.21001000000012</v>
      </c>
      <c r="C13" s="96">
        <v>39.331510000000009</v>
      </c>
      <c r="D13" s="96">
        <v>6.7542800000000005</v>
      </c>
      <c r="E13" s="341">
        <v>319.2958000000001</v>
      </c>
      <c r="F13" s="96"/>
      <c r="G13" s="96">
        <v>3590.0280800000019</v>
      </c>
      <c r="H13" s="96">
        <v>447.44984000000017</v>
      </c>
      <c r="I13" s="96">
        <v>90.086319999999986</v>
      </c>
      <c r="J13" s="341">
        <v>4127.5642400000024</v>
      </c>
    </row>
    <row r="14" spans="1:10" x14ac:dyDescent="0.2">
      <c r="A14" s="364" t="s">
        <v>161</v>
      </c>
      <c r="B14" s="96">
        <v>1.11408</v>
      </c>
      <c r="C14" s="96">
        <v>0</v>
      </c>
      <c r="D14" s="96">
        <v>5.4259999999999996E-2</v>
      </c>
      <c r="E14" s="341">
        <v>1.1683399999999999</v>
      </c>
      <c r="F14" s="96"/>
      <c r="G14" s="96">
        <v>12.416709999999998</v>
      </c>
      <c r="H14" s="96">
        <v>0</v>
      </c>
      <c r="I14" s="96">
        <v>0.40926999999999997</v>
      </c>
      <c r="J14" s="341">
        <v>12.825979999999998</v>
      </c>
    </row>
    <row r="15" spans="1:10" x14ac:dyDescent="0.2">
      <c r="A15" s="364" t="s">
        <v>162</v>
      </c>
      <c r="B15" s="96">
        <v>165.77504999999996</v>
      </c>
      <c r="C15" s="96">
        <v>17.405150000000003</v>
      </c>
      <c r="D15" s="96">
        <v>2.7860799999999997</v>
      </c>
      <c r="E15" s="341">
        <v>185.96627999999995</v>
      </c>
      <c r="F15" s="96"/>
      <c r="G15" s="96">
        <v>2009.7936800000002</v>
      </c>
      <c r="H15" s="96">
        <v>207.82147999999998</v>
      </c>
      <c r="I15" s="96">
        <v>39.908899999999996</v>
      </c>
      <c r="J15" s="341">
        <v>2257.5240600000002</v>
      </c>
    </row>
    <row r="16" spans="1:10" x14ac:dyDescent="0.2">
      <c r="A16" s="364" t="s">
        <v>163</v>
      </c>
      <c r="B16" s="96">
        <v>57.882119999999993</v>
      </c>
      <c r="C16" s="96">
        <v>11.819880000000005</v>
      </c>
      <c r="D16" s="96">
        <v>0.60555999999999999</v>
      </c>
      <c r="E16" s="341">
        <v>70.307559999999995</v>
      </c>
      <c r="F16" s="96"/>
      <c r="G16" s="96">
        <v>705.55612000000031</v>
      </c>
      <c r="H16" s="96">
        <v>145.67026999999999</v>
      </c>
      <c r="I16" s="96">
        <v>13.75127</v>
      </c>
      <c r="J16" s="341">
        <v>864.97766000000024</v>
      </c>
    </row>
    <row r="17" spans="1:10" x14ac:dyDescent="0.2">
      <c r="A17" s="364" t="s">
        <v>164</v>
      </c>
      <c r="B17" s="96">
        <v>108.07123999999999</v>
      </c>
      <c r="C17" s="96">
        <v>25.279430000000009</v>
      </c>
      <c r="D17" s="96">
        <v>17.976279999999999</v>
      </c>
      <c r="E17" s="341">
        <v>151.32695000000001</v>
      </c>
      <c r="F17" s="96"/>
      <c r="G17" s="96">
        <v>1290.1723499999998</v>
      </c>
      <c r="H17" s="96">
        <v>258.77638999999999</v>
      </c>
      <c r="I17" s="96">
        <v>201.39650000000003</v>
      </c>
      <c r="J17" s="341">
        <v>1750.3452399999999</v>
      </c>
    </row>
    <row r="18" spans="1:10" x14ac:dyDescent="0.2">
      <c r="A18" s="364" t="s">
        <v>165</v>
      </c>
      <c r="B18" s="96">
        <v>12.078029999999998</v>
      </c>
      <c r="C18" s="96">
        <v>3.2988600000000003</v>
      </c>
      <c r="D18" s="96">
        <v>1.0225</v>
      </c>
      <c r="E18" s="341">
        <v>16.39939</v>
      </c>
      <c r="F18" s="96"/>
      <c r="G18" s="96">
        <v>153.69326000000007</v>
      </c>
      <c r="H18" s="96">
        <v>39.656549999999989</v>
      </c>
      <c r="I18" s="96">
        <v>17.177810000000001</v>
      </c>
      <c r="J18" s="341">
        <v>210.52762000000004</v>
      </c>
    </row>
    <row r="19" spans="1:10" x14ac:dyDescent="0.2">
      <c r="A19" s="364" t="s">
        <v>166</v>
      </c>
      <c r="B19" s="96">
        <v>145.47578999999999</v>
      </c>
      <c r="C19" s="96">
        <v>9.914299999999999</v>
      </c>
      <c r="D19" s="96">
        <v>8.0978400000000015</v>
      </c>
      <c r="E19" s="341">
        <v>163.48792999999998</v>
      </c>
      <c r="F19" s="96"/>
      <c r="G19" s="96">
        <v>1810.6488499999996</v>
      </c>
      <c r="H19" s="96">
        <v>127.94896000000003</v>
      </c>
      <c r="I19" s="96">
        <v>162.49640999999997</v>
      </c>
      <c r="J19" s="341">
        <v>2101.0942199999995</v>
      </c>
    </row>
    <row r="20" spans="1:10" x14ac:dyDescent="0.2">
      <c r="A20" s="364" t="s">
        <v>167</v>
      </c>
      <c r="B20" s="96">
        <v>1.1467700000000001</v>
      </c>
      <c r="C20" s="96">
        <v>0</v>
      </c>
      <c r="D20" s="96">
        <v>0</v>
      </c>
      <c r="E20" s="341">
        <v>1.1467700000000001</v>
      </c>
      <c r="F20" s="96"/>
      <c r="G20" s="96">
        <v>13.228260000000001</v>
      </c>
      <c r="H20" s="96">
        <v>0</v>
      </c>
      <c r="I20" s="96">
        <v>0</v>
      </c>
      <c r="J20" s="341">
        <v>13.228260000000001</v>
      </c>
    </row>
    <row r="21" spans="1:10" x14ac:dyDescent="0.2">
      <c r="A21" s="364" t="s">
        <v>168</v>
      </c>
      <c r="B21" s="96">
        <v>76.623999999999995</v>
      </c>
      <c r="C21" s="96">
        <v>11.42337</v>
      </c>
      <c r="D21" s="96">
        <v>0.53873000000000004</v>
      </c>
      <c r="E21" s="341">
        <v>88.586100000000002</v>
      </c>
      <c r="F21" s="96"/>
      <c r="G21" s="96">
        <v>963.98424000000023</v>
      </c>
      <c r="H21" s="96">
        <v>140.89841000000001</v>
      </c>
      <c r="I21" s="96">
        <v>8.3661300000000018</v>
      </c>
      <c r="J21" s="341">
        <v>1113.2487800000004</v>
      </c>
    </row>
    <row r="22" spans="1:10" x14ac:dyDescent="0.2">
      <c r="A22" s="364" t="s">
        <v>169</v>
      </c>
      <c r="B22" s="96">
        <v>48.343249999999998</v>
      </c>
      <c r="C22" s="96">
        <v>7.5213999999999999</v>
      </c>
      <c r="D22" s="96">
        <v>0.54864000000000002</v>
      </c>
      <c r="E22" s="341">
        <v>56.413289999999996</v>
      </c>
      <c r="F22" s="96"/>
      <c r="G22" s="96">
        <v>592.29840000000024</v>
      </c>
      <c r="H22" s="96">
        <v>88.262</v>
      </c>
      <c r="I22" s="96">
        <v>11.544319999999997</v>
      </c>
      <c r="J22" s="341">
        <v>692.10472000000027</v>
      </c>
    </row>
    <row r="23" spans="1:10" x14ac:dyDescent="0.2">
      <c r="A23" s="365" t="s">
        <v>170</v>
      </c>
      <c r="B23" s="96">
        <v>145.30308000000002</v>
      </c>
      <c r="C23" s="96">
        <v>11.54575</v>
      </c>
      <c r="D23" s="96">
        <v>2.5410499999999998</v>
      </c>
      <c r="E23" s="341">
        <v>159.38988000000003</v>
      </c>
      <c r="F23" s="96"/>
      <c r="G23" s="96">
        <v>1767.2841699999999</v>
      </c>
      <c r="H23" s="96">
        <v>148.66051000000004</v>
      </c>
      <c r="I23" s="96">
        <v>57.159300000000023</v>
      </c>
      <c r="J23" s="341">
        <v>1973.1039800000001</v>
      </c>
    </row>
    <row r="24" spans="1:10" x14ac:dyDescent="0.2">
      <c r="A24" s="366" t="s">
        <v>426</v>
      </c>
      <c r="B24" s="100">
        <v>1772.7950800000012</v>
      </c>
      <c r="C24" s="100">
        <v>307.15656999999993</v>
      </c>
      <c r="D24" s="100">
        <v>82.391669999999991</v>
      </c>
      <c r="E24" s="100">
        <v>2162.3433200000013</v>
      </c>
      <c r="F24" s="100"/>
      <c r="G24" s="100">
        <v>21801.643250000034</v>
      </c>
      <c r="H24" s="100">
        <v>3693.5252799999935</v>
      </c>
      <c r="I24" s="100">
        <v>1249.6482100000012</v>
      </c>
      <c r="J24" s="100">
        <v>26744.816740000031</v>
      </c>
    </row>
    <row r="25" spans="1:10" x14ac:dyDescent="0.2">
      <c r="J25" s="79" t="s">
        <v>220</v>
      </c>
    </row>
    <row r="26" spans="1:10" x14ac:dyDescent="0.2">
      <c r="A26" s="343" t="s">
        <v>545</v>
      </c>
      <c r="G26" s="58"/>
      <c r="H26" s="58"/>
      <c r="I26" s="58"/>
      <c r="J26" s="58"/>
    </row>
    <row r="27" spans="1:10" x14ac:dyDescent="0.2">
      <c r="A27" s="101" t="s">
        <v>221</v>
      </c>
      <c r="G27" s="58"/>
      <c r="H27" s="58"/>
      <c r="I27" s="58"/>
      <c r="J27" s="58"/>
    </row>
    <row r="28" spans="1:10" ht="18" x14ac:dyDescent="0.25">
      <c r="A28" s="102"/>
      <c r="E28" s="785"/>
      <c r="F28" s="785"/>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81" priority="1" stopIfTrue="1" operator="equal">
      <formula>0</formula>
    </cfRule>
  </conditionalFormatting>
  <conditionalFormatting sqref="B6:J23">
    <cfRule type="cellIs" dxfId="180" priority="2" operator="between">
      <formula>0</formula>
      <formula>0.5</formula>
    </cfRule>
    <cfRule type="cellIs" dxfId="179"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6" t="s">
        <v>28</v>
      </c>
      <c r="B1" s="786"/>
      <c r="C1" s="786"/>
      <c r="D1" s="106"/>
      <c r="E1" s="106"/>
      <c r="F1" s="106"/>
      <c r="G1" s="106"/>
      <c r="H1" s="107"/>
    </row>
    <row r="2" spans="1:65" ht="14.1" customHeight="1" x14ac:dyDescent="0.2">
      <c r="A2" s="787"/>
      <c r="B2" s="787"/>
      <c r="C2" s="787"/>
      <c r="D2" s="109"/>
      <c r="E2" s="109"/>
      <c r="F2" s="109"/>
      <c r="H2" s="79" t="s">
        <v>151</v>
      </c>
    </row>
    <row r="3" spans="1:65" s="81" customFormat="1" ht="12.75" x14ac:dyDescent="0.2">
      <c r="A3" s="70"/>
      <c r="B3" s="774">
        <f>INDICE!A3</f>
        <v>45536</v>
      </c>
      <c r="C3" s="775"/>
      <c r="D3" s="775" t="s">
        <v>115</v>
      </c>
      <c r="E3" s="775"/>
      <c r="F3" s="775" t="s">
        <v>116</v>
      </c>
      <c r="G3" s="775"/>
      <c r="H3" s="77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5">
        <v>517.80100999999956</v>
      </c>
      <c r="C5" s="111">
        <v>4.8171334262220089</v>
      </c>
      <c r="D5" s="110">
        <v>4645.7535099999996</v>
      </c>
      <c r="E5" s="111">
        <v>7.732952184257301</v>
      </c>
      <c r="F5" s="110">
        <v>6078.0237699999998</v>
      </c>
      <c r="G5" s="111">
        <v>6.7959995836905209</v>
      </c>
      <c r="H5" s="372">
        <v>21.513430564671115</v>
      </c>
    </row>
    <row r="6" spans="1:65" ht="14.1" customHeight="1" x14ac:dyDescent="0.2">
      <c r="A6" s="107" t="s">
        <v>184</v>
      </c>
      <c r="B6" s="376">
        <v>28.864340000000006</v>
      </c>
      <c r="C6" s="329">
        <v>7.9071405393200163</v>
      </c>
      <c r="D6" s="112">
        <v>257.32362000000001</v>
      </c>
      <c r="E6" s="113">
        <v>6.994289449327276</v>
      </c>
      <c r="F6" s="112">
        <v>336.06284000000005</v>
      </c>
      <c r="G6" s="114">
        <v>4.6409973212243329</v>
      </c>
      <c r="H6" s="373">
        <v>1.1895090982354253</v>
      </c>
    </row>
    <row r="7" spans="1:65" ht="14.1" customHeight="1" x14ac:dyDescent="0.2">
      <c r="A7" s="107" t="s">
        <v>573</v>
      </c>
      <c r="B7" s="341">
        <v>0</v>
      </c>
      <c r="C7" s="113">
        <v>0</v>
      </c>
      <c r="D7" s="96">
        <v>7.9079999999999998E-2</v>
      </c>
      <c r="E7" s="113">
        <v>-6.5689981096408498</v>
      </c>
      <c r="F7" s="96">
        <v>7.9079999999999998E-2</v>
      </c>
      <c r="G7" s="113">
        <v>-14.526588845655006</v>
      </c>
      <c r="H7" s="341">
        <v>2.7990711346859241E-4</v>
      </c>
    </row>
    <row r="8" spans="1:65" ht="14.1" customHeight="1" x14ac:dyDescent="0.2">
      <c r="A8" s="368" t="s">
        <v>185</v>
      </c>
      <c r="B8" s="369">
        <v>546.66534999999953</v>
      </c>
      <c r="C8" s="370">
        <v>4.9758560390416982</v>
      </c>
      <c r="D8" s="369">
        <v>4903.1562100000001</v>
      </c>
      <c r="E8" s="370">
        <v>7.6936669860767299</v>
      </c>
      <c r="F8" s="369">
        <v>6414.1656899999998</v>
      </c>
      <c r="G8" s="371">
        <v>6.6805618916639622</v>
      </c>
      <c r="H8" s="371">
        <v>22.703219570020007</v>
      </c>
    </row>
    <row r="9" spans="1:65" ht="14.1" customHeight="1" x14ac:dyDescent="0.2">
      <c r="A9" s="107" t="s">
        <v>171</v>
      </c>
      <c r="B9" s="376">
        <v>1772.7950799999996</v>
      </c>
      <c r="C9" s="113">
        <v>-1.9314583186105656</v>
      </c>
      <c r="D9" s="112">
        <v>16369.158249999999</v>
      </c>
      <c r="E9" s="113">
        <v>0.83579132803119005</v>
      </c>
      <c r="F9" s="112">
        <v>21801.643250000001</v>
      </c>
      <c r="G9" s="114">
        <v>9.0276139331140592E-2</v>
      </c>
      <c r="H9" s="373">
        <v>77.167868373539733</v>
      </c>
    </row>
    <row r="10" spans="1:65" ht="14.1" customHeight="1" x14ac:dyDescent="0.2">
      <c r="A10" s="107" t="s">
        <v>574</v>
      </c>
      <c r="B10" s="341">
        <v>7.0295899999999998</v>
      </c>
      <c r="C10" s="113">
        <v>3506.7675731144177</v>
      </c>
      <c r="D10" s="96">
        <v>34.64434</v>
      </c>
      <c r="E10" s="113">
        <v>1431.8034903412079</v>
      </c>
      <c r="F10" s="112">
        <v>36.420529999999992</v>
      </c>
      <c r="G10" s="114">
        <v>151.61613691255872</v>
      </c>
      <c r="H10" s="320">
        <v>0.12891205644026646</v>
      </c>
    </row>
    <row r="11" spans="1:65" ht="14.1" customHeight="1" x14ac:dyDescent="0.2">
      <c r="A11" s="368" t="s">
        <v>446</v>
      </c>
      <c r="B11" s="369">
        <v>1779.8246699999997</v>
      </c>
      <c r="C11" s="370">
        <v>-1.5532053769524732</v>
      </c>
      <c r="D11" s="369">
        <v>16403.802589999999</v>
      </c>
      <c r="E11" s="370">
        <v>1.0351278742611547</v>
      </c>
      <c r="F11" s="369">
        <v>21838.06378</v>
      </c>
      <c r="G11" s="371">
        <v>0.19090178648492431</v>
      </c>
      <c r="H11" s="371">
        <v>77.296780429979989</v>
      </c>
    </row>
    <row r="12" spans="1:65" ht="14.1" customHeight="1" x14ac:dyDescent="0.2">
      <c r="A12" s="106" t="s">
        <v>427</v>
      </c>
      <c r="B12" s="116">
        <v>2326.4900199999993</v>
      </c>
      <c r="C12" s="117">
        <v>-9.3124000111055497E-2</v>
      </c>
      <c r="D12" s="116">
        <v>21306.958799999997</v>
      </c>
      <c r="E12" s="117">
        <v>2.4934012920687367</v>
      </c>
      <c r="F12" s="116">
        <v>28252.229469999998</v>
      </c>
      <c r="G12" s="735">
        <v>1.5940134133200345</v>
      </c>
      <c r="H12" s="117">
        <v>100</v>
      </c>
    </row>
    <row r="13" spans="1:65" ht="14.1" customHeight="1" x14ac:dyDescent="0.2">
      <c r="A13" s="118" t="s">
        <v>186</v>
      </c>
      <c r="B13" s="119">
        <v>4915.5685699999985</v>
      </c>
      <c r="C13" s="119"/>
      <c r="D13" s="119">
        <v>44482.551412254936</v>
      </c>
      <c r="E13" s="119"/>
      <c r="F13" s="119">
        <v>59192.713982254943</v>
      </c>
      <c r="G13" s="120"/>
      <c r="H13" s="121" t="s">
        <v>142</v>
      </c>
    </row>
    <row r="14" spans="1:65" ht="14.1" customHeight="1" x14ac:dyDescent="0.2">
      <c r="A14" s="122" t="s">
        <v>187</v>
      </c>
      <c r="B14" s="377">
        <v>47.329011626421071</v>
      </c>
      <c r="C14" s="123"/>
      <c r="D14" s="123">
        <v>47.899587868806314</v>
      </c>
      <c r="E14" s="123"/>
      <c r="F14" s="123">
        <v>47.729234848852478</v>
      </c>
      <c r="G14" s="124"/>
      <c r="H14" s="374"/>
    </row>
    <row r="15" spans="1:65" ht="14.1" customHeight="1" x14ac:dyDescent="0.2">
      <c r="A15" s="107"/>
      <c r="B15" s="107"/>
      <c r="C15" s="107"/>
      <c r="D15" s="107"/>
      <c r="E15" s="107"/>
      <c r="F15" s="107"/>
      <c r="H15" s="79" t="s">
        <v>220</v>
      </c>
    </row>
    <row r="16" spans="1:65" ht="14.1" customHeight="1" x14ac:dyDescent="0.2">
      <c r="A16" s="101" t="s">
        <v>475</v>
      </c>
      <c r="B16" s="101"/>
      <c r="C16" s="125"/>
      <c r="D16" s="125"/>
      <c r="E16" s="125"/>
      <c r="F16" s="101"/>
      <c r="G16" s="101"/>
      <c r="H16" s="101"/>
    </row>
    <row r="17" spans="1:12" ht="14.1" customHeight="1" x14ac:dyDescent="0.2">
      <c r="A17" s="101" t="s">
        <v>575</v>
      </c>
      <c r="B17" s="101"/>
      <c r="C17" s="125"/>
      <c r="D17" s="125"/>
      <c r="E17" s="125"/>
      <c r="F17" s="101"/>
      <c r="G17" s="101"/>
      <c r="H17" s="101"/>
    </row>
    <row r="18" spans="1:12" ht="14.1" customHeight="1" x14ac:dyDescent="0.2">
      <c r="A18" s="101" t="s">
        <v>576</v>
      </c>
    </row>
    <row r="19" spans="1:12" ht="14.1" customHeight="1" x14ac:dyDescent="0.2">
      <c r="A19" s="133" t="s">
        <v>528</v>
      </c>
      <c r="L19" s="623"/>
    </row>
    <row r="20" spans="1:12" ht="14.1" customHeight="1" x14ac:dyDescent="0.2">
      <c r="A20" s="101"/>
      <c r="L20" s="623"/>
    </row>
  </sheetData>
  <mergeCells count="4">
    <mergeCell ref="A1:C2"/>
    <mergeCell ref="B3:C3"/>
    <mergeCell ref="D3:E3"/>
    <mergeCell ref="F3:H3"/>
  </mergeCells>
  <conditionalFormatting sqref="B7">
    <cfRule type="cellIs" dxfId="178" priority="44" operator="between">
      <formula>0</formula>
      <formula>0.5</formula>
    </cfRule>
    <cfRule type="cellIs" dxfId="177" priority="45" operator="between">
      <formula>0</formula>
      <formula>0.49</formula>
    </cfRule>
  </conditionalFormatting>
  <conditionalFormatting sqref="B10">
    <cfRule type="cellIs" dxfId="176" priority="18" operator="equal">
      <formula>0</formula>
    </cfRule>
    <cfRule type="cellIs" dxfId="175" priority="19" operator="between">
      <formula>0</formula>
      <formula>0.5</formula>
    </cfRule>
    <cfRule type="cellIs" dxfId="174" priority="20" operator="between">
      <formula>0</formula>
      <formula>0.49</formula>
    </cfRule>
  </conditionalFormatting>
  <conditionalFormatting sqref="B7:C7 E7">
    <cfRule type="cellIs" dxfId="173" priority="35" operator="equal">
      <formula>0</formula>
    </cfRule>
  </conditionalFormatting>
  <conditionalFormatting sqref="C6">
    <cfRule type="cellIs" dxfId="172" priority="7" operator="between">
      <formula>-0.05</formula>
      <formula>0</formula>
    </cfRule>
    <cfRule type="cellIs" dxfId="171" priority="8" operator="between">
      <formula>0</formula>
      <formula>0.5</formula>
    </cfRule>
  </conditionalFormatting>
  <conditionalFormatting sqref="D7">
    <cfRule type="cellIs" dxfId="170" priority="3" operator="between">
      <formula>0</formula>
      <formula>0.5</formula>
    </cfRule>
    <cfRule type="cellIs" dxfId="169" priority="4" operator="between">
      <formula>0</formula>
      <formula>0.49</formula>
    </cfRule>
  </conditionalFormatting>
  <conditionalFormatting sqref="D10">
    <cfRule type="cellIs" dxfId="168" priority="13" operator="equal">
      <formula>0</formula>
    </cfRule>
    <cfRule type="cellIs" dxfId="167" priority="14" operator="between">
      <formula>0</formula>
      <formula>0.5</formula>
    </cfRule>
    <cfRule type="cellIs" dxfId="166" priority="15" operator="between">
      <formula>0</formula>
      <formula>0.49</formula>
    </cfRule>
  </conditionalFormatting>
  <conditionalFormatting sqref="E11">
    <cfRule type="cellIs" dxfId="165" priority="21" operator="between">
      <formula>-0.04999999</formula>
      <formula>-0.00000001</formula>
    </cfRule>
  </conditionalFormatting>
  <conditionalFormatting sqref="F7">
    <cfRule type="cellIs" dxfId="164" priority="40" operator="between">
      <formula>0</formula>
      <formula>0.5</formula>
    </cfRule>
    <cfRule type="cellIs" dxfId="163" priority="41" operator="between">
      <formula>0</formula>
      <formula>0.49</formula>
    </cfRule>
  </conditionalFormatting>
  <conditionalFormatting sqref="G12">
    <cfRule type="cellIs" dxfId="162" priority="1" operator="between">
      <formula>-0.5</formula>
      <formula>0.5</formula>
    </cfRule>
    <cfRule type="cellIs" dxfId="161" priority="2" operator="between">
      <formula>0</formula>
      <formula>0.49</formula>
    </cfRule>
  </conditionalFormatting>
  <conditionalFormatting sqref="H7">
    <cfRule type="cellIs" dxfId="160" priority="38" operator="between">
      <formula>0</formula>
      <formula>0.5</formula>
    </cfRule>
    <cfRule type="cellIs" dxfId="159" priority="3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88" t="s">
        <v>26</v>
      </c>
      <c r="B1" s="788"/>
      <c r="C1" s="788"/>
      <c r="D1" s="788"/>
      <c r="E1" s="788"/>
      <c r="F1" s="126"/>
      <c r="G1" s="126"/>
      <c r="H1" s="126"/>
      <c r="I1" s="126"/>
      <c r="J1" s="126"/>
      <c r="K1" s="126"/>
      <c r="L1" s="126"/>
      <c r="M1" s="126"/>
      <c r="N1" s="126"/>
    </row>
    <row r="2" spans="1:14" x14ac:dyDescent="0.2">
      <c r="A2" s="788"/>
      <c r="B2" s="789"/>
      <c r="C2" s="789"/>
      <c r="D2" s="789"/>
      <c r="E2" s="789"/>
      <c r="F2" s="126"/>
      <c r="G2" s="126"/>
      <c r="H2" s="126"/>
      <c r="I2" s="126"/>
      <c r="J2" s="126"/>
      <c r="K2" s="126"/>
      <c r="L2" s="126"/>
      <c r="M2" s="127" t="s">
        <v>151</v>
      </c>
      <c r="N2" s="126"/>
    </row>
    <row r="3" spans="1:14" x14ac:dyDescent="0.2">
      <c r="A3" s="518"/>
      <c r="B3" s="145">
        <v>2023</v>
      </c>
      <c r="C3" s="145" t="s">
        <v>505</v>
      </c>
      <c r="D3" s="145" t="s">
        <v>505</v>
      </c>
      <c r="E3" s="145">
        <v>2024</v>
      </c>
      <c r="F3" s="145" t="s">
        <v>505</v>
      </c>
      <c r="G3" s="145" t="s">
        <v>505</v>
      </c>
      <c r="H3" s="145" t="s">
        <v>505</v>
      </c>
      <c r="I3" s="145" t="s">
        <v>505</v>
      </c>
      <c r="J3" s="145" t="s">
        <v>505</v>
      </c>
      <c r="K3" s="145" t="s">
        <v>505</v>
      </c>
      <c r="L3" s="145" t="s">
        <v>505</v>
      </c>
      <c r="M3" s="145" t="s">
        <v>505</v>
      </c>
    </row>
    <row r="4" spans="1:14" x14ac:dyDescent="0.2">
      <c r="A4" s="128"/>
      <c r="B4" s="467">
        <v>45230</v>
      </c>
      <c r="C4" s="467">
        <v>45260</v>
      </c>
      <c r="D4" s="467">
        <v>45291</v>
      </c>
      <c r="E4" s="467">
        <v>45322</v>
      </c>
      <c r="F4" s="467">
        <v>45351</v>
      </c>
      <c r="G4" s="467">
        <v>45382</v>
      </c>
      <c r="H4" s="467">
        <v>45412</v>
      </c>
      <c r="I4" s="467">
        <v>45443</v>
      </c>
      <c r="J4" s="467">
        <v>45473</v>
      </c>
      <c r="K4" s="467">
        <v>45504</v>
      </c>
      <c r="L4" s="467">
        <v>45535</v>
      </c>
      <c r="M4" s="467">
        <v>45565</v>
      </c>
    </row>
    <row r="5" spans="1:14" x14ac:dyDescent="0.2">
      <c r="A5" s="129" t="s">
        <v>188</v>
      </c>
      <c r="B5" s="130">
        <v>21.370960000000011</v>
      </c>
      <c r="C5" s="130">
        <v>25.530599999999961</v>
      </c>
      <c r="D5" s="130">
        <v>24.946860000000061</v>
      </c>
      <c r="E5" s="130">
        <v>13.01506</v>
      </c>
      <c r="F5" s="130">
        <v>12.882830000000002</v>
      </c>
      <c r="G5" s="130">
        <v>13.727390000000003</v>
      </c>
      <c r="H5" s="130">
        <v>14.280029999999989</v>
      </c>
      <c r="I5" s="130">
        <v>14.263050000000003</v>
      </c>
      <c r="J5" s="130">
        <v>14.756879999999997</v>
      </c>
      <c r="K5" s="130">
        <v>15.238880000000004</v>
      </c>
      <c r="L5" s="130">
        <v>15.020600000000005</v>
      </c>
      <c r="M5" s="130">
        <v>14.071470000000001</v>
      </c>
    </row>
    <row r="6" spans="1:14" x14ac:dyDescent="0.2">
      <c r="A6" s="131" t="s">
        <v>429</v>
      </c>
      <c r="B6" s="132">
        <v>151.40245000000002</v>
      </c>
      <c r="C6" s="132">
        <v>185.12728999999985</v>
      </c>
      <c r="D6" s="132">
        <v>168.8463100000001</v>
      </c>
      <c r="E6" s="132">
        <v>106.57125999999991</v>
      </c>
      <c r="F6" s="132">
        <v>106.16258999999995</v>
      </c>
      <c r="G6" s="132">
        <v>106.33952999999997</v>
      </c>
      <c r="H6" s="132">
        <v>115.96517000000014</v>
      </c>
      <c r="I6" s="132">
        <v>112.14032999999996</v>
      </c>
      <c r="J6" s="132">
        <v>118.35363999999998</v>
      </c>
      <c r="K6" s="132">
        <v>115.72813999999995</v>
      </c>
      <c r="L6" s="132">
        <v>110.88707000000007</v>
      </c>
      <c r="M6" s="132">
        <v>111.80246000000008</v>
      </c>
    </row>
    <row r="7" spans="1:14" ht="15.75" customHeight="1" x14ac:dyDescent="0.2">
      <c r="A7" s="129"/>
      <c r="B7" s="130"/>
      <c r="C7" s="130"/>
      <c r="D7" s="130"/>
      <c r="E7" s="130"/>
      <c r="F7" s="130"/>
      <c r="G7" s="130"/>
      <c r="H7" s="130"/>
      <c r="I7" s="130"/>
      <c r="J7" s="130"/>
      <c r="K7" s="130"/>
      <c r="L7" s="790" t="s">
        <v>220</v>
      </c>
      <c r="M7" s="790"/>
    </row>
    <row r="8" spans="1:14" x14ac:dyDescent="0.2">
      <c r="A8" s="133" t="s">
        <v>428</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503</v>
      </c>
    </row>
    <row r="2" spans="1:4" x14ac:dyDescent="0.2">
      <c r="A2" s="439"/>
      <c r="B2" s="439"/>
      <c r="C2" s="439"/>
      <c r="D2" s="439"/>
    </row>
    <row r="3" spans="1:4" x14ac:dyDescent="0.2">
      <c r="B3" s="629">
        <v>2022</v>
      </c>
      <c r="C3" s="629">
        <v>2023</v>
      </c>
      <c r="D3" s="629">
        <v>2024</v>
      </c>
    </row>
    <row r="4" spans="1:4" x14ac:dyDescent="0.2">
      <c r="A4" s="537" t="s">
        <v>126</v>
      </c>
      <c r="B4" s="558">
        <v>18.082838925124815</v>
      </c>
      <c r="C4" s="558">
        <v>1.3866288362317667</v>
      </c>
      <c r="D4" s="558">
        <v>0.62426103665482058</v>
      </c>
    </row>
    <row r="5" spans="1:4" x14ac:dyDescent="0.2">
      <c r="A5" s="539" t="s">
        <v>127</v>
      </c>
      <c r="B5" s="558">
        <v>21.817613368244334</v>
      </c>
      <c r="C5" s="558">
        <v>-0.17442860894031254</v>
      </c>
      <c r="D5" s="558">
        <v>1.0811573005736153</v>
      </c>
    </row>
    <row r="6" spans="1:4" x14ac:dyDescent="0.2">
      <c r="A6" s="539" t="s">
        <v>128</v>
      </c>
      <c r="B6" s="558">
        <v>18.661890491209594</v>
      </c>
      <c r="C6" s="558">
        <v>0.92377587420846141</v>
      </c>
      <c r="D6" s="558">
        <v>0.13533350215635828</v>
      </c>
    </row>
    <row r="7" spans="1:4" x14ac:dyDescent="0.2">
      <c r="A7" s="539" t="s">
        <v>129</v>
      </c>
      <c r="B7" s="558">
        <v>14.536358124352164</v>
      </c>
      <c r="C7" s="558">
        <v>-0.63980279740865431</v>
      </c>
      <c r="D7" s="558">
        <v>1.3284137463793277</v>
      </c>
    </row>
    <row r="8" spans="1:4" x14ac:dyDescent="0.2">
      <c r="A8" s="539" t="s">
        <v>130</v>
      </c>
      <c r="B8" s="558">
        <v>11.227495682239159</v>
      </c>
      <c r="C8" s="558">
        <v>-1.1938379277701996</v>
      </c>
      <c r="D8" s="558">
        <v>1.7439129800171245</v>
      </c>
    </row>
    <row r="9" spans="1:4" x14ac:dyDescent="0.2">
      <c r="A9" s="539" t="s">
        <v>131</v>
      </c>
      <c r="B9" s="558">
        <v>9.0656304663398988</v>
      </c>
      <c r="C9" s="558">
        <v>-1.0259154362552594</v>
      </c>
      <c r="D9" s="560">
        <v>1.1330177713497334</v>
      </c>
    </row>
    <row r="10" spans="1:4" x14ac:dyDescent="0.2">
      <c r="A10" s="539" t="s">
        <v>132</v>
      </c>
      <c r="B10" s="558">
        <v>8.0322451182053065</v>
      </c>
      <c r="C10" s="558">
        <v>-0.4793686358851223</v>
      </c>
      <c r="D10" s="558">
        <v>0.98918295630925013</v>
      </c>
    </row>
    <row r="11" spans="1:4" x14ac:dyDescent="0.2">
      <c r="A11" s="539" t="s">
        <v>133</v>
      </c>
      <c r="B11" s="558">
        <v>7.2021296551753569</v>
      </c>
      <c r="C11" s="558">
        <v>-0.70363619413220591</v>
      </c>
      <c r="D11" s="558">
        <v>1.5817401646409057</v>
      </c>
    </row>
    <row r="12" spans="1:4" x14ac:dyDescent="0.2">
      <c r="A12" s="539" t="s">
        <v>134</v>
      </c>
      <c r="B12" s="558">
        <v>6.1063626135189368</v>
      </c>
      <c r="C12" s="558">
        <v>-0.47909032948720698</v>
      </c>
      <c r="D12" s="558">
        <v>1.5940134133200345</v>
      </c>
    </row>
    <row r="13" spans="1:4" x14ac:dyDescent="0.2">
      <c r="A13" s="539" t="s">
        <v>135</v>
      </c>
      <c r="B13" s="558">
        <v>5.0605068539442515</v>
      </c>
      <c r="C13" s="558">
        <v>0.15431026438822276</v>
      </c>
      <c r="D13" s="558" t="s">
        <v>505</v>
      </c>
    </row>
    <row r="14" spans="1:4" x14ac:dyDescent="0.2">
      <c r="A14" s="539" t="s">
        <v>136</v>
      </c>
      <c r="B14" s="558">
        <v>2.9665480852894182</v>
      </c>
      <c r="C14" s="558">
        <v>0.65735332374932343</v>
      </c>
      <c r="D14" s="560" t="s">
        <v>505</v>
      </c>
    </row>
    <row r="15" spans="1:4" x14ac:dyDescent="0.2">
      <c r="A15" s="540" t="s">
        <v>137</v>
      </c>
      <c r="B15" s="445">
        <v>3.0509158315788047</v>
      </c>
      <c r="C15" s="445">
        <v>-0.67250591605120202</v>
      </c>
      <c r="D15" s="561" t="s">
        <v>505</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6" t="s">
        <v>33</v>
      </c>
      <c r="B1" s="786"/>
      <c r="C1" s="786"/>
      <c r="D1" s="106"/>
      <c r="E1" s="106"/>
      <c r="F1" s="106"/>
      <c r="G1" s="106"/>
    </row>
    <row r="2" spans="1:13" ht="14.1" customHeight="1" x14ac:dyDescent="0.2">
      <c r="A2" s="787"/>
      <c r="B2" s="787"/>
      <c r="C2" s="787"/>
      <c r="D2" s="109"/>
      <c r="E2" s="109"/>
      <c r="F2" s="109"/>
      <c r="G2" s="79" t="s">
        <v>151</v>
      </c>
    </row>
    <row r="3" spans="1:13" ht="14.1" customHeight="1" x14ac:dyDescent="0.2">
      <c r="A3" s="134"/>
      <c r="B3" s="791">
        <f>INDICE!A3</f>
        <v>45536</v>
      </c>
      <c r="C3" s="792"/>
      <c r="D3" s="792" t="s">
        <v>115</v>
      </c>
      <c r="E3" s="792"/>
      <c r="F3" s="792" t="s">
        <v>116</v>
      </c>
      <c r="G3" s="792"/>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518.05898999999954</v>
      </c>
      <c r="C5" s="115">
        <v>28.606359999999977</v>
      </c>
      <c r="D5" s="112">
        <v>4649.7956799999984</v>
      </c>
      <c r="E5" s="112">
        <v>253.36053000000001</v>
      </c>
      <c r="F5" s="112">
        <v>6079.302630000002</v>
      </c>
      <c r="G5" s="112">
        <v>334.86306000000008</v>
      </c>
      <c r="L5" s="137"/>
      <c r="M5" s="137"/>
    </row>
    <row r="6" spans="1:13" ht="14.1" customHeight="1" x14ac:dyDescent="0.2">
      <c r="A6" s="107" t="s">
        <v>192</v>
      </c>
      <c r="B6" s="112">
        <v>1349.8815800000032</v>
      </c>
      <c r="C6" s="112">
        <v>429.9430900000001</v>
      </c>
      <c r="D6" s="112">
        <v>11840.001670000005</v>
      </c>
      <c r="E6" s="112">
        <v>4563.8009199999979</v>
      </c>
      <c r="F6" s="112">
        <v>15617.844110000009</v>
      </c>
      <c r="G6" s="112">
        <v>6220.2196699999986</v>
      </c>
      <c r="L6" s="137"/>
      <c r="M6" s="137"/>
    </row>
    <row r="7" spans="1:13" ht="14.1" customHeight="1" x14ac:dyDescent="0.2">
      <c r="A7" s="118" t="s">
        <v>186</v>
      </c>
      <c r="B7" s="119">
        <v>1867.9405700000027</v>
      </c>
      <c r="C7" s="119">
        <v>458.54945000000009</v>
      </c>
      <c r="D7" s="119">
        <v>16489.797350000004</v>
      </c>
      <c r="E7" s="119">
        <v>4817.1614499999978</v>
      </c>
      <c r="F7" s="119">
        <v>21697.146740000011</v>
      </c>
      <c r="G7" s="119">
        <v>6555.0827299999983</v>
      </c>
    </row>
    <row r="8" spans="1:13" ht="14.1" customHeight="1" x14ac:dyDescent="0.2">
      <c r="G8" s="79" t="s">
        <v>220</v>
      </c>
    </row>
    <row r="9" spans="1:13" ht="14.1" customHeight="1" x14ac:dyDescent="0.2">
      <c r="A9" s="101" t="s">
        <v>430</v>
      </c>
    </row>
    <row r="10" spans="1:13" ht="14.1" customHeight="1" x14ac:dyDescent="0.2">
      <c r="A10" s="101" t="s">
        <v>221</v>
      </c>
    </row>
    <row r="14" spans="1:13" ht="14.1" customHeight="1" x14ac:dyDescent="0.2">
      <c r="B14" s="477"/>
      <c r="D14" s="477"/>
      <c r="F14" s="477"/>
    </row>
    <row r="15" spans="1:13" ht="14.1" customHeight="1" x14ac:dyDescent="0.2">
      <c r="B15" s="477"/>
      <c r="D15" s="477"/>
      <c r="F15" s="477"/>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433</v>
      </c>
    </row>
    <row r="2" spans="1:13" ht="15.75" x14ac:dyDescent="0.25">
      <c r="A2" s="2"/>
      <c r="J2" s="79" t="s">
        <v>151</v>
      </c>
    </row>
    <row r="3" spans="1:13" ht="14.1" customHeight="1" x14ac:dyDescent="0.2">
      <c r="A3" s="90"/>
      <c r="B3" s="778">
        <f>INDICE!A3</f>
        <v>45536</v>
      </c>
      <c r="C3" s="778"/>
      <c r="D3" s="778">
        <f>INDICE!C3</f>
        <v>0</v>
      </c>
      <c r="E3" s="778"/>
      <c r="F3" s="91"/>
      <c r="G3" s="779" t="s">
        <v>116</v>
      </c>
      <c r="H3" s="779"/>
      <c r="I3" s="779"/>
      <c r="J3" s="779"/>
    </row>
    <row r="4" spans="1:13" x14ac:dyDescent="0.2">
      <c r="A4" s="92"/>
      <c r="B4" s="603" t="s">
        <v>143</v>
      </c>
      <c r="C4" s="603" t="s">
        <v>144</v>
      </c>
      <c r="D4" s="603" t="s">
        <v>171</v>
      </c>
      <c r="E4" s="603" t="s">
        <v>182</v>
      </c>
      <c r="F4" s="603"/>
      <c r="G4" s="603" t="s">
        <v>143</v>
      </c>
      <c r="H4" s="603" t="s">
        <v>144</v>
      </c>
      <c r="I4" s="603" t="s">
        <v>171</v>
      </c>
      <c r="J4" s="603" t="s">
        <v>182</v>
      </c>
    </row>
    <row r="5" spans="1:13" x14ac:dyDescent="0.2">
      <c r="A5" s="363" t="s">
        <v>153</v>
      </c>
      <c r="B5" s="94">
        <f>'GNA CCAA'!B5</f>
        <v>79.823139999999981</v>
      </c>
      <c r="C5" s="94">
        <f>'GNA CCAA'!C5</f>
        <v>3.2270999999999987</v>
      </c>
      <c r="D5" s="94">
        <f>'GO CCAA'!B5</f>
        <v>283.35667999999998</v>
      </c>
      <c r="E5" s="339">
        <f>SUM(B5:D5)</f>
        <v>366.40691999999996</v>
      </c>
      <c r="F5" s="94"/>
      <c r="G5" s="94">
        <f>'GNA CCAA'!F5</f>
        <v>927.89950000000033</v>
      </c>
      <c r="H5" s="94">
        <f>'GNA CCAA'!G5</f>
        <v>37.371279999999949</v>
      </c>
      <c r="I5" s="94">
        <f>'GO CCAA'!G5</f>
        <v>3475.7135700000022</v>
      </c>
      <c r="J5" s="339">
        <f>SUM(G5:I5)</f>
        <v>4440.9843500000025</v>
      </c>
    </row>
    <row r="6" spans="1:13" x14ac:dyDescent="0.2">
      <c r="A6" s="364" t="s">
        <v>154</v>
      </c>
      <c r="B6" s="96">
        <f>'GNA CCAA'!B6</f>
        <v>14.584879999999993</v>
      </c>
      <c r="C6" s="96">
        <f>'GNA CCAA'!C6</f>
        <v>0.61781999999999992</v>
      </c>
      <c r="D6" s="96">
        <f>'GO CCAA'!B6</f>
        <v>66.566430000000011</v>
      </c>
      <c r="E6" s="341">
        <f>SUM(B6:D6)</f>
        <v>81.769130000000004</v>
      </c>
      <c r="F6" s="96"/>
      <c r="G6" s="96">
        <f>'GNA CCAA'!F6</f>
        <v>170.99312999999978</v>
      </c>
      <c r="H6" s="96">
        <f>'GNA CCAA'!G6</f>
        <v>6.983030000000003</v>
      </c>
      <c r="I6" s="96">
        <f>'GO CCAA'!G6</f>
        <v>796.4106800000003</v>
      </c>
      <c r="J6" s="341">
        <f t="shared" ref="J6:J24" si="0">SUM(G6:I6)</f>
        <v>974.38684000000012</v>
      </c>
    </row>
    <row r="7" spans="1:13" x14ac:dyDescent="0.2">
      <c r="A7" s="364" t="s">
        <v>155</v>
      </c>
      <c r="B7" s="96">
        <f>'GNA CCAA'!B7</f>
        <v>9.0807300000000009</v>
      </c>
      <c r="C7" s="96">
        <f>'GNA CCAA'!C7</f>
        <v>0.55630999999999997</v>
      </c>
      <c r="D7" s="96">
        <f>'GO CCAA'!B7</f>
        <v>32.583690000000004</v>
      </c>
      <c r="E7" s="341">
        <f t="shared" ref="E7:E24" si="1">SUM(B7:D7)</f>
        <v>42.220730000000003</v>
      </c>
      <c r="F7" s="96"/>
      <c r="G7" s="96">
        <f>'GNA CCAA'!F7</f>
        <v>108.52536999999998</v>
      </c>
      <c r="H7" s="96">
        <f>'GNA CCAA'!G7</f>
        <v>6.0294200000000027</v>
      </c>
      <c r="I7" s="96">
        <f>'GO CCAA'!G7</f>
        <v>392.86985999999985</v>
      </c>
      <c r="J7" s="341">
        <f t="shared" si="0"/>
        <v>507.42464999999982</v>
      </c>
    </row>
    <row r="8" spans="1:13" x14ac:dyDescent="0.2">
      <c r="A8" s="364" t="s">
        <v>156</v>
      </c>
      <c r="B8" s="96">
        <f>'GNA CCAA'!B8</f>
        <v>25.848519999999997</v>
      </c>
      <c r="C8" s="96">
        <f>'GNA CCAA'!C8</f>
        <v>0.97620000000000007</v>
      </c>
      <c r="D8" s="96">
        <f>'GO CCAA'!B8</f>
        <v>30.877319999999997</v>
      </c>
      <c r="E8" s="341">
        <f t="shared" si="1"/>
        <v>57.702039999999997</v>
      </c>
      <c r="F8" s="96"/>
      <c r="G8" s="96">
        <f>'GNA CCAA'!F8</f>
        <v>263.50595999999996</v>
      </c>
      <c r="H8" s="96">
        <f>'GNA CCAA'!G8</f>
        <v>11.244100000000001</v>
      </c>
      <c r="I8" s="96">
        <f>'GO CCAA'!G8</f>
        <v>351.51462000000004</v>
      </c>
      <c r="J8" s="341">
        <f t="shared" si="0"/>
        <v>626.26468</v>
      </c>
    </row>
    <row r="9" spans="1:13" x14ac:dyDescent="0.2">
      <c r="A9" s="364" t="s">
        <v>157</v>
      </c>
      <c r="B9" s="96">
        <f>'GNA CCAA'!B9</f>
        <v>36.143190000000004</v>
      </c>
      <c r="C9" s="96">
        <f>'GNA CCAA'!C9</f>
        <v>8.2461500000000001</v>
      </c>
      <c r="D9" s="96">
        <f>'GO CCAA'!B9</f>
        <v>51.838830000000002</v>
      </c>
      <c r="E9" s="341">
        <f t="shared" si="1"/>
        <v>96.228170000000006</v>
      </c>
      <c r="F9" s="96"/>
      <c r="G9" s="96">
        <f>'GNA CCAA'!F9</f>
        <v>439.56260999999995</v>
      </c>
      <c r="H9" s="96">
        <f>'GNA CCAA'!G9</f>
        <v>98.965220000000031</v>
      </c>
      <c r="I9" s="96">
        <f>'GO CCAA'!G9</f>
        <v>655.46947000000023</v>
      </c>
      <c r="J9" s="341">
        <f t="shared" si="0"/>
        <v>1193.9973000000002</v>
      </c>
    </row>
    <row r="10" spans="1:13" x14ac:dyDescent="0.2">
      <c r="A10" s="364" t="s">
        <v>158</v>
      </c>
      <c r="B10" s="96">
        <f>'GNA CCAA'!B10</f>
        <v>7.2266000000000012</v>
      </c>
      <c r="C10" s="96">
        <f>'GNA CCAA'!C10</f>
        <v>0.29815999999999998</v>
      </c>
      <c r="D10" s="96">
        <f>'GO CCAA'!B10</f>
        <v>24.11683</v>
      </c>
      <c r="E10" s="341">
        <f t="shared" si="1"/>
        <v>31.641590000000001</v>
      </c>
      <c r="F10" s="96"/>
      <c r="G10" s="96">
        <f>'GNA CCAA'!F10</f>
        <v>83.608930000000043</v>
      </c>
      <c r="H10" s="96">
        <f>'GNA CCAA'!G10</f>
        <v>3.3541600000000016</v>
      </c>
      <c r="I10" s="96">
        <f>'GO CCAA'!G10</f>
        <v>288.32020999999997</v>
      </c>
      <c r="J10" s="341">
        <f t="shared" si="0"/>
        <v>375.28330000000005</v>
      </c>
    </row>
    <row r="11" spans="1:13" x14ac:dyDescent="0.2">
      <c r="A11" s="364" t="s">
        <v>159</v>
      </c>
      <c r="B11" s="96">
        <f>'GNA CCAA'!B11</f>
        <v>29.842479999999991</v>
      </c>
      <c r="C11" s="96">
        <f>'GNA CCAA'!C11</f>
        <v>1.5367599999999997</v>
      </c>
      <c r="D11" s="96">
        <f>'GO CCAA'!B11</f>
        <v>143.61945000000009</v>
      </c>
      <c r="E11" s="341">
        <f t="shared" si="1"/>
        <v>174.99869000000007</v>
      </c>
      <c r="F11" s="96"/>
      <c r="G11" s="96">
        <f>'GNA CCAA'!F11</f>
        <v>337.59364999999957</v>
      </c>
      <c r="H11" s="96">
        <f>'GNA CCAA'!G11</f>
        <v>16.33854000000003</v>
      </c>
      <c r="I11" s="96">
        <f>'GO CCAA'!G11</f>
        <v>1688.0948000000003</v>
      </c>
      <c r="J11" s="341">
        <f t="shared" si="0"/>
        <v>2042.0269899999998</v>
      </c>
    </row>
    <row r="12" spans="1:13" x14ac:dyDescent="0.2">
      <c r="A12" s="364" t="s">
        <v>508</v>
      </c>
      <c r="B12" s="96">
        <f>'GNA CCAA'!B12</f>
        <v>21.163390000000007</v>
      </c>
      <c r="C12" s="96">
        <f>'GNA CCAA'!C12</f>
        <v>0.8156500000000001</v>
      </c>
      <c r="D12" s="96">
        <f>'GO CCAA'!B12</f>
        <v>104.81243000000001</v>
      </c>
      <c r="E12" s="341">
        <f t="shared" si="1"/>
        <v>126.79147000000002</v>
      </c>
      <c r="F12" s="96"/>
      <c r="G12" s="96">
        <f>'GNA CCAA'!F12</f>
        <v>257.07613999999973</v>
      </c>
      <c r="H12" s="96">
        <f>'GNA CCAA'!G12</f>
        <v>8.9361800000000038</v>
      </c>
      <c r="I12" s="96">
        <f>'GO CCAA'!G12</f>
        <v>1244.1459199999999</v>
      </c>
      <c r="J12" s="341">
        <f t="shared" si="0"/>
        <v>1510.1582399999998</v>
      </c>
    </row>
    <row r="13" spans="1:13" x14ac:dyDescent="0.2">
      <c r="A13" s="364" t="s">
        <v>160</v>
      </c>
      <c r="B13" s="96">
        <f>'GNA CCAA'!B13</f>
        <v>88.29956</v>
      </c>
      <c r="C13" s="96">
        <f>'GNA CCAA'!C13</f>
        <v>4.0311699999999986</v>
      </c>
      <c r="D13" s="96">
        <f>'GO CCAA'!B13</f>
        <v>273.21001000000012</v>
      </c>
      <c r="E13" s="341">
        <f t="shared" si="1"/>
        <v>365.54074000000014</v>
      </c>
      <c r="F13" s="96"/>
      <c r="G13" s="96">
        <f>'GNA CCAA'!F13</f>
        <v>1074.3743099999999</v>
      </c>
      <c r="H13" s="96">
        <f>'GNA CCAA'!G13</f>
        <v>49.605219999999981</v>
      </c>
      <c r="I13" s="96">
        <f>'GO CCAA'!G13</f>
        <v>3590.0280800000019</v>
      </c>
      <c r="J13" s="341">
        <f t="shared" si="0"/>
        <v>4714.0076100000015</v>
      </c>
    </row>
    <row r="14" spans="1:13" x14ac:dyDescent="0.2">
      <c r="A14" s="364" t="s">
        <v>161</v>
      </c>
      <c r="B14" s="96">
        <f>'GNA CCAA'!B14</f>
        <v>0.52964999999999995</v>
      </c>
      <c r="C14" s="96">
        <f>'GNA CCAA'!C14</f>
        <v>6.8740000000000009E-2</v>
      </c>
      <c r="D14" s="96">
        <f>'GO CCAA'!B14</f>
        <v>1.11408</v>
      </c>
      <c r="E14" s="341">
        <f t="shared" si="1"/>
        <v>1.7124699999999999</v>
      </c>
      <c r="F14" s="96"/>
      <c r="G14" s="96">
        <f>'GNA CCAA'!F14</f>
        <v>6.1338199999999992</v>
      </c>
      <c r="H14" s="96">
        <f>'GNA CCAA'!G14</f>
        <v>0.67291000000000012</v>
      </c>
      <c r="I14" s="96">
        <f>'GO CCAA'!G14</f>
        <v>12.416709999999998</v>
      </c>
      <c r="J14" s="341">
        <f t="shared" si="0"/>
        <v>19.223439999999997</v>
      </c>
    </row>
    <row r="15" spans="1:13" x14ac:dyDescent="0.2">
      <c r="A15" s="364" t="s">
        <v>162</v>
      </c>
      <c r="B15" s="96">
        <f>'GNA CCAA'!B15</f>
        <v>60.450880000000026</v>
      </c>
      <c r="C15" s="96">
        <f>'GNA CCAA'!C15</f>
        <v>2.4143099999999986</v>
      </c>
      <c r="D15" s="96">
        <f>'GO CCAA'!B15</f>
        <v>165.77504999999996</v>
      </c>
      <c r="E15" s="341">
        <f t="shared" si="1"/>
        <v>228.64024000000001</v>
      </c>
      <c r="F15" s="96"/>
      <c r="G15" s="96">
        <f>'GNA CCAA'!F15</f>
        <v>700.95118000000048</v>
      </c>
      <c r="H15" s="96">
        <f>'GNA CCAA'!G15</f>
        <v>27.809659999999983</v>
      </c>
      <c r="I15" s="96">
        <f>'GO CCAA'!G15</f>
        <v>2009.7936800000002</v>
      </c>
      <c r="J15" s="341">
        <f t="shared" si="0"/>
        <v>2738.5545200000006</v>
      </c>
      <c r="L15" s="92"/>
      <c r="M15" s="92"/>
    </row>
    <row r="16" spans="1:13" x14ac:dyDescent="0.2">
      <c r="A16" s="364" t="s">
        <v>163</v>
      </c>
      <c r="B16" s="96">
        <f>'GNA CCAA'!B16</f>
        <v>9.7453699999999994</v>
      </c>
      <c r="C16" s="96">
        <f>'GNA CCAA'!C16</f>
        <v>0.33872000000000002</v>
      </c>
      <c r="D16" s="96">
        <f>'GO CCAA'!B16</f>
        <v>57.882119999999993</v>
      </c>
      <c r="E16" s="341">
        <f t="shared" si="1"/>
        <v>67.96620999999999</v>
      </c>
      <c r="F16" s="96"/>
      <c r="G16" s="96">
        <f>'GNA CCAA'!F16</f>
        <v>114.93829999999996</v>
      </c>
      <c r="H16" s="96">
        <f>'GNA CCAA'!G16</f>
        <v>3.456680000000004</v>
      </c>
      <c r="I16" s="96">
        <f>'GO CCAA'!G16</f>
        <v>705.55612000000031</v>
      </c>
      <c r="J16" s="341">
        <f t="shared" si="0"/>
        <v>823.95110000000022</v>
      </c>
    </row>
    <row r="17" spans="1:10" x14ac:dyDescent="0.2">
      <c r="A17" s="364" t="s">
        <v>164</v>
      </c>
      <c r="B17" s="96">
        <f>'GNA CCAA'!B17</f>
        <v>23.861240000000013</v>
      </c>
      <c r="C17" s="96">
        <f>'GNA CCAA'!C17</f>
        <v>1.2402299999999997</v>
      </c>
      <c r="D17" s="96">
        <f>'GO CCAA'!B17</f>
        <v>108.07123999999999</v>
      </c>
      <c r="E17" s="341">
        <f t="shared" si="1"/>
        <v>133.17271</v>
      </c>
      <c r="F17" s="96"/>
      <c r="G17" s="96">
        <f>'GNA CCAA'!F17</f>
        <v>287.49423999999954</v>
      </c>
      <c r="H17" s="96">
        <f>'GNA CCAA'!G17</f>
        <v>14.306480000000013</v>
      </c>
      <c r="I17" s="96">
        <f>'GO CCAA'!G17</f>
        <v>1290.1723499999998</v>
      </c>
      <c r="J17" s="341">
        <f t="shared" si="0"/>
        <v>1591.9730699999993</v>
      </c>
    </row>
    <row r="18" spans="1:10" x14ac:dyDescent="0.2">
      <c r="A18" s="364" t="s">
        <v>165</v>
      </c>
      <c r="B18" s="96">
        <f>'GNA CCAA'!B18</f>
        <v>2.7397699999999996</v>
      </c>
      <c r="C18" s="96">
        <f>'GNA CCAA'!C18</f>
        <v>0.10443999999999999</v>
      </c>
      <c r="D18" s="96">
        <f>'GO CCAA'!B18</f>
        <v>12.078029999999998</v>
      </c>
      <c r="E18" s="341">
        <f t="shared" si="1"/>
        <v>14.922239999999999</v>
      </c>
      <c r="F18" s="96"/>
      <c r="G18" s="96">
        <f>'GNA CCAA'!F18</f>
        <v>32.864910000000009</v>
      </c>
      <c r="H18" s="96">
        <f>'GNA CCAA'!G18</f>
        <v>1.2320399999999996</v>
      </c>
      <c r="I18" s="96">
        <f>'GO CCAA'!G18</f>
        <v>153.69326000000007</v>
      </c>
      <c r="J18" s="341">
        <f t="shared" si="0"/>
        <v>187.79021000000006</v>
      </c>
    </row>
    <row r="19" spans="1:10" x14ac:dyDescent="0.2">
      <c r="A19" s="364" t="s">
        <v>166</v>
      </c>
      <c r="B19" s="96">
        <f>'GNA CCAA'!B19</f>
        <v>66.07826</v>
      </c>
      <c r="C19" s="96">
        <f>'GNA CCAA'!C19</f>
        <v>2.4443699999999997</v>
      </c>
      <c r="D19" s="96">
        <f>'GO CCAA'!B19</f>
        <v>145.47578999999999</v>
      </c>
      <c r="E19" s="341">
        <f t="shared" si="1"/>
        <v>213.99842000000001</v>
      </c>
      <c r="F19" s="96"/>
      <c r="G19" s="96">
        <f>'GNA CCAA'!F19</f>
        <v>776.10995000000037</v>
      </c>
      <c r="H19" s="96">
        <f>'GNA CCAA'!G19</f>
        <v>27.872179999999997</v>
      </c>
      <c r="I19" s="96">
        <f>'GO CCAA'!G19</f>
        <v>1810.6488499999996</v>
      </c>
      <c r="J19" s="341">
        <f t="shared" si="0"/>
        <v>2614.6309799999999</v>
      </c>
    </row>
    <row r="20" spans="1:10" x14ac:dyDescent="0.2">
      <c r="A20" s="364" t="s">
        <v>167</v>
      </c>
      <c r="B20" s="96">
        <f>'GNA CCAA'!B20</f>
        <v>0.56620999999999999</v>
      </c>
      <c r="C20" s="487">
        <f>'GNA CCAA'!C20</f>
        <v>0</v>
      </c>
      <c r="D20" s="96">
        <f>'GO CCAA'!B20</f>
        <v>1.1467700000000001</v>
      </c>
      <c r="E20" s="341">
        <f t="shared" si="1"/>
        <v>1.7129799999999999</v>
      </c>
      <c r="F20" s="96"/>
      <c r="G20" s="96">
        <f>'GNA CCAA'!F20</f>
        <v>6.7702900000000001</v>
      </c>
      <c r="H20" s="487">
        <f>'GNA CCAA'!G20</f>
        <v>0</v>
      </c>
      <c r="I20" s="96">
        <f>'GO CCAA'!G20</f>
        <v>13.228260000000001</v>
      </c>
      <c r="J20" s="341">
        <f t="shared" si="0"/>
        <v>19.998550000000002</v>
      </c>
    </row>
    <row r="21" spans="1:10" x14ac:dyDescent="0.2">
      <c r="A21" s="364" t="s">
        <v>168</v>
      </c>
      <c r="B21" s="96">
        <f>'GNA CCAA'!B21</f>
        <v>14.322320000000003</v>
      </c>
      <c r="C21" s="96">
        <f>'GNA CCAA'!C21</f>
        <v>0.64463999999999988</v>
      </c>
      <c r="D21" s="96">
        <f>'GO CCAA'!B21</f>
        <v>76.623999999999995</v>
      </c>
      <c r="E21" s="341">
        <f t="shared" si="1"/>
        <v>91.590959999999995</v>
      </c>
      <c r="F21" s="96"/>
      <c r="G21" s="96">
        <f>'GNA CCAA'!F21</f>
        <v>167.46490999999997</v>
      </c>
      <c r="H21" s="96">
        <f>'GNA CCAA'!G21</f>
        <v>7.2812200000000011</v>
      </c>
      <c r="I21" s="96">
        <f>'GO CCAA'!G21</f>
        <v>963.98424000000023</v>
      </c>
      <c r="J21" s="341">
        <f t="shared" si="0"/>
        <v>1138.7303700000002</v>
      </c>
    </row>
    <row r="22" spans="1:10" x14ac:dyDescent="0.2">
      <c r="A22" s="364" t="s">
        <v>169</v>
      </c>
      <c r="B22" s="96">
        <f>'GNA CCAA'!B22</f>
        <v>7.4690699999999994</v>
      </c>
      <c r="C22" s="96">
        <f>'GNA CCAA'!C22</f>
        <v>0.28287000000000001</v>
      </c>
      <c r="D22" s="96">
        <f>'GO CCAA'!B22</f>
        <v>48.343249999999998</v>
      </c>
      <c r="E22" s="341">
        <f t="shared" si="1"/>
        <v>56.095189999999995</v>
      </c>
      <c r="F22" s="96"/>
      <c r="G22" s="96">
        <f>'GNA CCAA'!F22</f>
        <v>85.286450000000031</v>
      </c>
      <c r="H22" s="96">
        <f>'GNA CCAA'!G22</f>
        <v>2.9102400000000004</v>
      </c>
      <c r="I22" s="96">
        <f>'GO CCAA'!G22</f>
        <v>592.29840000000024</v>
      </c>
      <c r="J22" s="341">
        <f t="shared" si="0"/>
        <v>680.49509000000023</v>
      </c>
    </row>
    <row r="23" spans="1:10" x14ac:dyDescent="0.2">
      <c r="A23" s="365" t="s">
        <v>170</v>
      </c>
      <c r="B23" s="96">
        <f>'GNA CCAA'!B23</f>
        <v>20.025749999999999</v>
      </c>
      <c r="C23" s="96">
        <f>'GNA CCAA'!C23</f>
        <v>1.0206999999999999</v>
      </c>
      <c r="D23" s="96">
        <f>'GO CCAA'!B23</f>
        <v>145.30308000000002</v>
      </c>
      <c r="E23" s="341">
        <f t="shared" si="1"/>
        <v>166.34953000000002</v>
      </c>
      <c r="F23" s="96"/>
      <c r="G23" s="96">
        <f>'GNA CCAA'!F23</f>
        <v>236.87011999999979</v>
      </c>
      <c r="H23" s="96">
        <f>'GNA CCAA'!G23</f>
        <v>11.694280000000012</v>
      </c>
      <c r="I23" s="96">
        <f>'GO CCAA'!G23</f>
        <v>1767.2841699999999</v>
      </c>
      <c r="J23" s="341">
        <f t="shared" si="0"/>
        <v>2015.8485699999997</v>
      </c>
    </row>
    <row r="24" spans="1:10" x14ac:dyDescent="0.2">
      <c r="A24" s="366" t="s">
        <v>426</v>
      </c>
      <c r="B24" s="100">
        <f>'GNA CCAA'!B24</f>
        <v>517.80100999999991</v>
      </c>
      <c r="C24" s="100">
        <f>'GNA CCAA'!C24</f>
        <v>28.864340000000002</v>
      </c>
      <c r="D24" s="100">
        <f>'GO CCAA'!B24</f>
        <v>1772.7950800000012</v>
      </c>
      <c r="E24" s="100">
        <f t="shared" si="1"/>
        <v>2319.460430000001</v>
      </c>
      <c r="F24" s="100"/>
      <c r="G24" s="100">
        <f>'GNA CCAA'!F24</f>
        <v>6078.0237699999861</v>
      </c>
      <c r="H24" s="367">
        <f>'GNA CCAA'!G24</f>
        <v>336.06284000000073</v>
      </c>
      <c r="I24" s="100">
        <f>'GO CCAA'!G24</f>
        <v>21801.643250000034</v>
      </c>
      <c r="J24" s="100">
        <f t="shared" si="0"/>
        <v>28215.729860000021</v>
      </c>
    </row>
    <row r="25" spans="1:10" x14ac:dyDescent="0.2">
      <c r="J25" s="79" t="s">
        <v>220</v>
      </c>
    </row>
    <row r="26" spans="1:10" x14ac:dyDescent="0.2">
      <c r="A26" s="343" t="s">
        <v>431</v>
      </c>
      <c r="G26" s="58"/>
      <c r="H26" s="58"/>
      <c r="I26" s="58"/>
      <c r="J26" s="58"/>
    </row>
    <row r="27" spans="1:10" x14ac:dyDescent="0.2">
      <c r="A27" s="101" t="s">
        <v>221</v>
      </c>
      <c r="G27" s="58"/>
      <c r="H27" s="58"/>
      <c r="I27" s="58"/>
      <c r="J27" s="58"/>
    </row>
    <row r="28" spans="1:10" ht="18" x14ac:dyDescent="0.25">
      <c r="A28" s="102"/>
      <c r="E28" s="785"/>
      <c r="F28" s="785"/>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58" priority="5" operator="between">
      <formula>0</formula>
      <formula>0.5</formula>
    </cfRule>
    <cfRule type="cellIs" dxfId="157" priority="6" operator="between">
      <formula>0</formula>
      <formula>0.49</formula>
    </cfRule>
  </conditionalFormatting>
  <conditionalFormatting sqref="E6:E23">
    <cfRule type="cellIs" dxfId="156" priority="3" operator="between">
      <formula>0</formula>
      <formula>0.5</formula>
    </cfRule>
    <cfRule type="cellIs" dxfId="155" priority="4" operator="between">
      <formula>0</formula>
      <formula>0.49</formula>
    </cfRule>
  </conditionalFormatting>
  <conditionalFormatting sqref="J6:J23">
    <cfRule type="cellIs" dxfId="154" priority="1" operator="between">
      <formula>0</formula>
      <formula>0.5</formula>
    </cfRule>
    <cfRule type="cellIs" dxfId="153"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4">
        <f>INDICE!A3</f>
        <v>45536</v>
      </c>
      <c r="C3" s="775"/>
      <c r="D3" s="775" t="s">
        <v>115</v>
      </c>
      <c r="E3" s="775"/>
      <c r="F3" s="775" t="s">
        <v>116</v>
      </c>
      <c r="G3" s="775"/>
      <c r="H3" s="77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2"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79">
        <v>687.5599400000001</v>
      </c>
      <c r="C5" s="86">
        <v>12.0910841704408</v>
      </c>
      <c r="D5" s="85">
        <v>5574.1469300000017</v>
      </c>
      <c r="E5" s="86">
        <v>12.3058272047647</v>
      </c>
      <c r="F5" s="85">
        <v>7253.4986000000008</v>
      </c>
      <c r="G5" s="86">
        <v>12.958443805316303</v>
      </c>
      <c r="H5" s="380">
        <v>99.998757718370825</v>
      </c>
    </row>
    <row r="6" spans="1:65" x14ac:dyDescent="0.2">
      <c r="A6" s="84" t="s">
        <v>141</v>
      </c>
      <c r="B6" s="341">
        <v>2.5999999999999999E-3</v>
      </c>
      <c r="C6" s="344">
        <v>-70.917225950783006</v>
      </c>
      <c r="D6" s="96">
        <v>7.4089999999999989E-2</v>
      </c>
      <c r="E6" s="344">
        <v>-46.124200116346728</v>
      </c>
      <c r="F6" s="96">
        <v>9.0109999999999982E-2</v>
      </c>
      <c r="G6" s="344">
        <v>-49.631078814980448</v>
      </c>
      <c r="H6" s="474">
        <v>1.2422816291716653E-3</v>
      </c>
    </row>
    <row r="7" spans="1:65" x14ac:dyDescent="0.2">
      <c r="A7" s="60" t="s">
        <v>114</v>
      </c>
      <c r="B7" s="61">
        <v>687.56254000000001</v>
      </c>
      <c r="C7" s="87">
        <v>12.089874371314515</v>
      </c>
      <c r="D7" s="61">
        <v>5574.2210200000018</v>
      </c>
      <c r="E7" s="87">
        <v>12.304208327965345</v>
      </c>
      <c r="F7" s="61">
        <v>7253.5887100000009</v>
      </c>
      <c r="G7" s="87">
        <v>12.956700108199449</v>
      </c>
      <c r="H7" s="87">
        <v>100</v>
      </c>
    </row>
    <row r="8" spans="1:65" x14ac:dyDescent="0.2">
      <c r="H8" s="79" t="s">
        <v>220</v>
      </c>
    </row>
    <row r="9" spans="1:65" x14ac:dyDescent="0.2">
      <c r="A9" s="80" t="s">
        <v>475</v>
      </c>
    </row>
    <row r="10" spans="1:65" x14ac:dyDescent="0.2">
      <c r="A10" s="428" t="s">
        <v>527</v>
      </c>
    </row>
    <row r="13" spans="1:65" x14ac:dyDescent="0.2">
      <c r="B13" s="85"/>
    </row>
  </sheetData>
  <mergeCells count="3">
    <mergeCell ref="B3:C3"/>
    <mergeCell ref="D3:E3"/>
    <mergeCell ref="F3:H3"/>
  </mergeCells>
  <conditionalFormatting sqref="B6">
    <cfRule type="cellIs" dxfId="152" priority="7" operator="between">
      <formula>0</formula>
      <formula>0.5</formula>
    </cfRule>
    <cfRule type="cellIs" dxfId="151" priority="8" operator="between">
      <formula>0</formula>
      <formula>0.49</formula>
    </cfRule>
  </conditionalFormatting>
  <conditionalFormatting sqref="D6">
    <cfRule type="cellIs" dxfId="150" priority="5" operator="between">
      <formula>0</formula>
      <formula>0.5</formula>
    </cfRule>
    <cfRule type="cellIs" dxfId="149" priority="6" operator="between">
      <formula>0</formula>
      <formula>0.49</formula>
    </cfRule>
  </conditionalFormatting>
  <conditionalFormatting sqref="F6">
    <cfRule type="cellIs" dxfId="148" priority="3" operator="between">
      <formula>0</formula>
      <formula>0.5</formula>
    </cfRule>
    <cfRule type="cellIs" dxfId="147" priority="4" operator="between">
      <formula>0</formula>
      <formula>0.49</formula>
    </cfRule>
  </conditionalFormatting>
  <conditionalFormatting sqref="H6">
    <cfRule type="cellIs" dxfId="146" priority="1" operator="between">
      <formula>0</formula>
      <formula>0.5</formula>
    </cfRule>
    <cfRule type="cellIs" dxfId="145"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78" t="s">
        <v>151</v>
      </c>
    </row>
    <row r="3" spans="1:65" s="81" customFormat="1" x14ac:dyDescent="0.2">
      <c r="A3" s="70"/>
      <c r="B3" s="774">
        <f>INDICE!A3</f>
        <v>45536</v>
      </c>
      <c r="C3" s="775"/>
      <c r="D3" s="775" t="s">
        <v>115</v>
      </c>
      <c r="E3" s="775"/>
      <c r="F3" s="775" t="s">
        <v>116</v>
      </c>
      <c r="G3" s="775"/>
      <c r="H3" s="77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79">
        <v>204.75086000000002</v>
      </c>
      <c r="C5" s="86">
        <v>13.384177593818993</v>
      </c>
      <c r="D5" s="85">
        <v>2095.7032600000002</v>
      </c>
      <c r="E5" s="86">
        <v>34.333586357667059</v>
      </c>
      <c r="F5" s="85">
        <v>2629.5576000000001</v>
      </c>
      <c r="G5" s="86">
        <v>36.283654600693914</v>
      </c>
      <c r="H5" s="380">
        <v>31.200651997827727</v>
      </c>
    </row>
    <row r="6" spans="1:65" x14ac:dyDescent="0.2">
      <c r="A6" s="84" t="s">
        <v>195</v>
      </c>
      <c r="B6" s="379">
        <v>473.98824000000008</v>
      </c>
      <c r="C6" s="73">
        <v>-5.1269108169434023</v>
      </c>
      <c r="D6" s="85">
        <v>4333.1821600000012</v>
      </c>
      <c r="E6" s="86">
        <v>-3.0037734333328268</v>
      </c>
      <c r="F6" s="85">
        <v>5798.3355099999999</v>
      </c>
      <c r="G6" s="86">
        <v>-2.58826582140169</v>
      </c>
      <c r="H6" s="380">
        <v>68.79934800217228</v>
      </c>
    </row>
    <row r="7" spans="1:65" x14ac:dyDescent="0.2">
      <c r="A7" s="60" t="s">
        <v>434</v>
      </c>
      <c r="B7" s="61">
        <v>678.73910000000012</v>
      </c>
      <c r="C7" s="87">
        <v>-0.21241607711041341</v>
      </c>
      <c r="D7" s="61">
        <v>6428.8854200000014</v>
      </c>
      <c r="E7" s="87">
        <v>6.6601942512359651</v>
      </c>
      <c r="F7" s="61">
        <v>8427.8931099999991</v>
      </c>
      <c r="G7" s="87">
        <v>6.9275375836189212</v>
      </c>
      <c r="H7" s="87">
        <v>100</v>
      </c>
    </row>
    <row r="8" spans="1:65" x14ac:dyDescent="0.2">
      <c r="A8" s="66" t="s">
        <v>423</v>
      </c>
      <c r="B8" s="419">
        <v>576.53214000000003</v>
      </c>
      <c r="C8" s="604">
        <v>5.0464450675253474</v>
      </c>
      <c r="D8" s="417">
        <v>5421.9558399999996</v>
      </c>
      <c r="E8" s="604">
        <v>10.646318100213119</v>
      </c>
      <c r="F8" s="417">
        <v>7099.4006900000004</v>
      </c>
      <c r="G8" s="604">
        <v>12.610836043503538</v>
      </c>
      <c r="H8" s="708">
        <v>84.236956939763573</v>
      </c>
    </row>
    <row r="9" spans="1:65" x14ac:dyDescent="0.2">
      <c r="H9" s="79" t="s">
        <v>220</v>
      </c>
    </row>
    <row r="10" spans="1:65" x14ac:dyDescent="0.2">
      <c r="A10" s="80" t="s">
        <v>475</v>
      </c>
    </row>
    <row r="11" spans="1:65" x14ac:dyDescent="0.2">
      <c r="A11" s="80" t="s">
        <v>435</v>
      </c>
    </row>
    <row r="12" spans="1:65" x14ac:dyDescent="0.2">
      <c r="A12" s="133" t="s">
        <v>527</v>
      </c>
    </row>
  </sheetData>
  <mergeCells count="3">
    <mergeCell ref="B3:C3"/>
    <mergeCell ref="D3:E3"/>
    <mergeCell ref="F3:H3"/>
  </mergeCells>
  <conditionalFormatting sqref="C6">
    <cfRule type="cellIs" dxfId="144" priority="1" operator="between">
      <formula>0</formula>
      <formula>0.5</formula>
    </cfRule>
    <cfRule type="cellIs" dxfId="143" priority="2" operator="between">
      <formula>-0.49</formula>
      <formula>0</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436</v>
      </c>
    </row>
    <row r="2" spans="1:3" ht="15.75" x14ac:dyDescent="0.25">
      <c r="A2" s="2"/>
      <c r="C2" s="55" t="s">
        <v>151</v>
      </c>
    </row>
    <row r="3" spans="1:3" ht="14.1" customHeight="1" x14ac:dyDescent="0.2">
      <c r="A3" s="90"/>
      <c r="B3" s="280">
        <f>INDICE!A3</f>
        <v>45536</v>
      </c>
      <c r="C3" s="605" t="s">
        <v>116</v>
      </c>
    </row>
    <row r="4" spans="1:3" x14ac:dyDescent="0.2">
      <c r="A4" s="363" t="s">
        <v>153</v>
      </c>
      <c r="B4" s="339">
        <v>20.473289999999999</v>
      </c>
      <c r="C4" s="94">
        <v>454.53245000000004</v>
      </c>
    </row>
    <row r="5" spans="1:3" x14ac:dyDescent="0.2">
      <c r="A5" s="364" t="s">
        <v>154</v>
      </c>
      <c r="B5" s="341">
        <v>0.17276</v>
      </c>
      <c r="C5" s="96">
        <v>1.4695600000000002</v>
      </c>
    </row>
    <row r="6" spans="1:3" x14ac:dyDescent="0.2">
      <c r="A6" s="364" t="s">
        <v>155</v>
      </c>
      <c r="B6" s="341">
        <v>0.63579999999999992</v>
      </c>
      <c r="C6" s="96">
        <v>10.013869999999999</v>
      </c>
    </row>
    <row r="7" spans="1:3" x14ac:dyDescent="0.2">
      <c r="A7" s="364" t="s">
        <v>156</v>
      </c>
      <c r="B7" s="341">
        <v>0</v>
      </c>
      <c r="C7" s="96">
        <v>0</v>
      </c>
    </row>
    <row r="8" spans="1:3" x14ac:dyDescent="0.2">
      <c r="A8" s="364" t="s">
        <v>157</v>
      </c>
      <c r="B8" s="341">
        <v>141.27645000000001</v>
      </c>
      <c r="C8" s="96">
        <v>1717.0854100000004</v>
      </c>
    </row>
    <row r="9" spans="1:3" x14ac:dyDescent="0.2">
      <c r="A9" s="364" t="s">
        <v>158</v>
      </c>
      <c r="B9" s="341">
        <v>0.56010000000000004</v>
      </c>
      <c r="C9" s="96">
        <v>4.9196</v>
      </c>
    </row>
    <row r="10" spans="1:3" x14ac:dyDescent="0.2">
      <c r="A10" s="364" t="s">
        <v>159</v>
      </c>
      <c r="B10" s="341">
        <v>0.76232</v>
      </c>
      <c r="C10" s="96">
        <v>6.524890000000001</v>
      </c>
    </row>
    <row r="11" spans="1:3" x14ac:dyDescent="0.2">
      <c r="A11" s="364" t="s">
        <v>508</v>
      </c>
      <c r="B11" s="341">
        <v>0.17949000000000001</v>
      </c>
      <c r="C11" s="96">
        <v>2.86239</v>
      </c>
    </row>
    <row r="12" spans="1:3" x14ac:dyDescent="0.2">
      <c r="A12" s="364" t="s">
        <v>160</v>
      </c>
      <c r="B12" s="341">
        <v>24.866910000000004</v>
      </c>
      <c r="C12" s="96">
        <v>234.36924000000002</v>
      </c>
    </row>
    <row r="13" spans="1:3" x14ac:dyDescent="0.2">
      <c r="A13" s="364" t="s">
        <v>161</v>
      </c>
      <c r="B13" s="341">
        <v>2.5009000000000001</v>
      </c>
      <c r="C13" s="96">
        <v>38.549900000000001</v>
      </c>
    </row>
    <row r="14" spans="1:3" x14ac:dyDescent="0.2">
      <c r="A14" s="364" t="s">
        <v>162</v>
      </c>
      <c r="B14" s="341">
        <v>0.23080000000000001</v>
      </c>
      <c r="C14" s="96">
        <v>2.7939000000000003</v>
      </c>
    </row>
    <row r="15" spans="1:3" x14ac:dyDescent="0.2">
      <c r="A15" s="364" t="s">
        <v>163</v>
      </c>
      <c r="B15" s="341">
        <v>0.12597</v>
      </c>
      <c r="C15" s="96">
        <v>3.0842799999999997</v>
      </c>
    </row>
    <row r="16" spans="1:3" x14ac:dyDescent="0.2">
      <c r="A16" s="364" t="s">
        <v>164</v>
      </c>
      <c r="B16" s="341">
        <v>8.9464000000000006</v>
      </c>
      <c r="C16" s="96">
        <v>95.27633000000003</v>
      </c>
    </row>
    <row r="17" spans="1:3" x14ac:dyDescent="0.2">
      <c r="A17" s="364" t="s">
        <v>165</v>
      </c>
      <c r="B17" s="341">
        <v>0.11248000000000001</v>
      </c>
      <c r="C17" s="96">
        <v>0.73696000000000006</v>
      </c>
    </row>
    <row r="18" spans="1:3" x14ac:dyDescent="0.2">
      <c r="A18" s="364" t="s">
        <v>166</v>
      </c>
      <c r="B18" s="341">
        <v>0.38766</v>
      </c>
      <c r="C18" s="96">
        <v>4.3419399999999992</v>
      </c>
    </row>
    <row r="19" spans="1:3" x14ac:dyDescent="0.2">
      <c r="A19" s="364" t="s">
        <v>167</v>
      </c>
      <c r="B19" s="341">
        <v>2.5649999999999999</v>
      </c>
      <c r="C19" s="96">
        <v>41.113999999999997</v>
      </c>
    </row>
    <row r="20" spans="1:3" x14ac:dyDescent="0.2">
      <c r="A20" s="364" t="s">
        <v>168</v>
      </c>
      <c r="B20" s="341">
        <v>0.25224999999999997</v>
      </c>
      <c r="C20" s="96">
        <v>3.48176</v>
      </c>
    </row>
    <row r="21" spans="1:3" x14ac:dyDescent="0.2">
      <c r="A21" s="364" t="s">
        <v>169</v>
      </c>
      <c r="B21" s="341">
        <v>0.26263999999999998</v>
      </c>
      <c r="C21" s="96">
        <v>2.5655799999999997</v>
      </c>
    </row>
    <row r="22" spans="1:3" x14ac:dyDescent="0.2">
      <c r="A22" s="365" t="s">
        <v>170</v>
      </c>
      <c r="B22" s="341">
        <v>0.43964000000000003</v>
      </c>
      <c r="C22" s="96">
        <v>5.8355399999999999</v>
      </c>
    </row>
    <row r="23" spans="1:3" x14ac:dyDescent="0.2">
      <c r="A23" s="366" t="s">
        <v>426</v>
      </c>
      <c r="B23" s="100">
        <v>204.75085999999999</v>
      </c>
      <c r="C23" s="100">
        <v>2629.5575999999983</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5:C22">
    <cfRule type="cellIs" dxfId="142" priority="2" operator="between">
      <formula>0</formula>
      <formula>0.5</formula>
    </cfRule>
    <cfRule type="cellIs" dxfId="141" priority="3" operator="between">
      <formula>0</formula>
      <formula>0.49</formula>
    </cfRule>
  </conditionalFormatting>
  <conditionalFormatting sqref="B7:C7">
    <cfRule type="cellIs" dxfId="140"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4" t="s">
        <v>0</v>
      </c>
      <c r="B1" s="764"/>
      <c r="C1" s="764"/>
      <c r="D1" s="764"/>
      <c r="E1" s="764"/>
      <c r="F1" s="764"/>
    </row>
    <row r="2" spans="1:6" ht="12.75" x14ac:dyDescent="0.2">
      <c r="A2" s="765"/>
      <c r="B2" s="765"/>
      <c r="C2" s="765"/>
      <c r="D2" s="765"/>
      <c r="E2" s="765"/>
      <c r="F2" s="765"/>
    </row>
    <row r="3" spans="1:6" ht="29.85" customHeight="1" x14ac:dyDescent="0.25">
      <c r="A3" s="20"/>
      <c r="B3" s="21" t="s">
        <v>42</v>
      </c>
      <c r="C3" s="21" t="s">
        <v>43</v>
      </c>
      <c r="D3" s="22" t="s">
        <v>44</v>
      </c>
      <c r="E3" s="22" t="s">
        <v>412</v>
      </c>
      <c r="F3" s="450" t="s">
        <v>413</v>
      </c>
    </row>
    <row r="4" spans="1:6" ht="12.75" x14ac:dyDescent="0.2">
      <c r="A4" s="23" t="s">
        <v>45</v>
      </c>
      <c r="B4" s="279"/>
      <c r="C4" s="279"/>
      <c r="D4" s="279"/>
      <c r="E4" s="279"/>
      <c r="F4" s="450"/>
    </row>
    <row r="5" spans="1:6" ht="12.75" x14ac:dyDescent="0.2">
      <c r="A5" s="24" t="s">
        <v>46</v>
      </c>
      <c r="B5" s="25" t="s">
        <v>530</v>
      </c>
      <c r="C5" s="26" t="s">
        <v>47</v>
      </c>
      <c r="D5" s="27">
        <v>5056.2089499999993</v>
      </c>
      <c r="E5" s="289">
        <v>4915.5685699999995</v>
      </c>
      <c r="F5" s="28" t="s">
        <v>686</v>
      </c>
    </row>
    <row r="6" spans="1:6" ht="12.75" x14ac:dyDescent="0.2">
      <c r="A6" s="19" t="s">
        <v>406</v>
      </c>
      <c r="B6" s="28" t="s">
        <v>530</v>
      </c>
      <c r="C6" s="29" t="s">
        <v>47</v>
      </c>
      <c r="D6" s="30">
        <v>151.22470000000001</v>
      </c>
      <c r="E6" s="290">
        <v>142.19081</v>
      </c>
      <c r="F6" s="28" t="s">
        <v>686</v>
      </c>
    </row>
    <row r="7" spans="1:6" ht="12.75" x14ac:dyDescent="0.2">
      <c r="A7" s="19" t="s">
        <v>48</v>
      </c>
      <c r="B7" s="28" t="s">
        <v>530</v>
      </c>
      <c r="C7" s="29" t="s">
        <v>47</v>
      </c>
      <c r="D7" s="30">
        <v>650.26082999999926</v>
      </c>
      <c r="E7" s="290">
        <v>547.01816999999949</v>
      </c>
      <c r="F7" s="28" t="s">
        <v>686</v>
      </c>
    </row>
    <row r="8" spans="1:6" ht="12.75" x14ac:dyDescent="0.2">
      <c r="A8" s="19" t="s">
        <v>49</v>
      </c>
      <c r="B8" s="28" t="s">
        <v>530</v>
      </c>
      <c r="C8" s="29" t="s">
        <v>47</v>
      </c>
      <c r="D8" s="30">
        <v>726.05943000000025</v>
      </c>
      <c r="E8" s="290">
        <v>687.56254000000001</v>
      </c>
      <c r="F8" s="28" t="s">
        <v>686</v>
      </c>
    </row>
    <row r="9" spans="1:6" ht="12.75" x14ac:dyDescent="0.2">
      <c r="A9" s="19" t="s">
        <v>562</v>
      </c>
      <c r="B9" s="28" t="s">
        <v>530</v>
      </c>
      <c r="C9" s="29" t="s">
        <v>47</v>
      </c>
      <c r="D9" s="30">
        <v>1855.7144599999999</v>
      </c>
      <c r="E9" s="290">
        <v>1779.8246699999997</v>
      </c>
      <c r="F9" s="28" t="s">
        <v>686</v>
      </c>
    </row>
    <row r="10" spans="1:6" ht="12.75" x14ac:dyDescent="0.2">
      <c r="A10" s="31" t="s">
        <v>50</v>
      </c>
      <c r="B10" s="32" t="s">
        <v>530</v>
      </c>
      <c r="C10" s="33" t="s">
        <v>506</v>
      </c>
      <c r="D10" s="34">
        <v>22659.285</v>
      </c>
      <c r="E10" s="291">
        <v>22469.197000000004</v>
      </c>
      <c r="F10" s="32" t="s">
        <v>686</v>
      </c>
    </row>
    <row r="11" spans="1:6" ht="12.75" x14ac:dyDescent="0.2">
      <c r="A11" s="35" t="s">
        <v>51</v>
      </c>
      <c r="B11" s="36"/>
      <c r="C11" s="37"/>
      <c r="D11" s="38"/>
      <c r="E11" s="38"/>
      <c r="F11" s="449"/>
    </row>
    <row r="12" spans="1:6" ht="12.75" x14ac:dyDescent="0.2">
      <c r="A12" s="19" t="s">
        <v>52</v>
      </c>
      <c r="B12" s="28" t="s">
        <v>530</v>
      </c>
      <c r="C12" s="29" t="s">
        <v>47</v>
      </c>
      <c r="D12" s="30">
        <v>5766.5609999999997</v>
      </c>
      <c r="E12" s="290">
        <v>4670.3941000000004</v>
      </c>
      <c r="F12" s="25" t="s">
        <v>686</v>
      </c>
    </row>
    <row r="13" spans="1:6" ht="12.75" x14ac:dyDescent="0.2">
      <c r="A13" s="19" t="s">
        <v>53</v>
      </c>
      <c r="B13" s="28" t="s">
        <v>530</v>
      </c>
      <c r="C13" s="29" t="s">
        <v>54</v>
      </c>
      <c r="D13" s="30">
        <v>26777.355809999997</v>
      </c>
      <c r="E13" s="290">
        <v>25859.198700000001</v>
      </c>
      <c r="F13" s="28" t="s">
        <v>686</v>
      </c>
    </row>
    <row r="14" spans="1:6" ht="12.75" x14ac:dyDescent="0.2">
      <c r="A14" s="19" t="s">
        <v>55</v>
      </c>
      <c r="B14" s="28" t="s">
        <v>530</v>
      </c>
      <c r="C14" s="29" t="s">
        <v>56</v>
      </c>
      <c r="D14" s="39">
        <v>74.683686406702364</v>
      </c>
      <c r="E14" s="292">
        <v>68.166583990455777</v>
      </c>
      <c r="F14" s="28" t="s">
        <v>686</v>
      </c>
    </row>
    <row r="15" spans="1:6" ht="12.75" x14ac:dyDescent="0.2">
      <c r="A15" s="19" t="s">
        <v>414</v>
      </c>
      <c r="B15" s="28" t="s">
        <v>530</v>
      </c>
      <c r="C15" s="29" t="s">
        <v>47</v>
      </c>
      <c r="D15" s="30">
        <v>152.05200000000013</v>
      </c>
      <c r="E15" s="290">
        <v>19.307000000000244</v>
      </c>
      <c r="F15" s="32" t="s">
        <v>686</v>
      </c>
    </row>
    <row r="16" spans="1:6" ht="12.75" x14ac:dyDescent="0.2">
      <c r="A16" s="23" t="s">
        <v>57</v>
      </c>
      <c r="B16" s="25"/>
      <c r="C16" s="26"/>
      <c r="D16" s="40"/>
      <c r="E16" s="40"/>
      <c r="F16" s="449"/>
    </row>
    <row r="17" spans="1:6" ht="12.75" x14ac:dyDescent="0.2">
      <c r="A17" s="24" t="s">
        <v>58</v>
      </c>
      <c r="B17" s="25" t="s">
        <v>530</v>
      </c>
      <c r="C17" s="26" t="s">
        <v>47</v>
      </c>
      <c r="D17" s="27">
        <v>5572.2529999999997</v>
      </c>
      <c r="E17" s="289">
        <v>5080.1000000000004</v>
      </c>
      <c r="F17" s="25" t="s">
        <v>686</v>
      </c>
    </row>
    <row r="18" spans="1:6" ht="12.75" x14ac:dyDescent="0.2">
      <c r="A18" s="19" t="s">
        <v>59</v>
      </c>
      <c r="B18" s="28" t="s">
        <v>530</v>
      </c>
      <c r="C18" s="29" t="s">
        <v>60</v>
      </c>
      <c r="D18" s="39">
        <v>82.839375407298789</v>
      </c>
      <c r="E18" s="292">
        <v>78.040256734006746</v>
      </c>
      <c r="F18" s="28" t="s">
        <v>686</v>
      </c>
    </row>
    <row r="19" spans="1:6" ht="12.75" x14ac:dyDescent="0.2">
      <c r="A19" s="31" t="s">
        <v>61</v>
      </c>
      <c r="B19" s="32" t="s">
        <v>530</v>
      </c>
      <c r="C19" s="41" t="s">
        <v>47</v>
      </c>
      <c r="D19" s="34">
        <v>14967.19</v>
      </c>
      <c r="E19" s="291">
        <v>14444.007</v>
      </c>
      <c r="F19" s="32" t="s">
        <v>686</v>
      </c>
    </row>
    <row r="20" spans="1:6" ht="12.75" x14ac:dyDescent="0.2">
      <c r="A20" s="23" t="s">
        <v>66</v>
      </c>
      <c r="B20" s="25"/>
      <c r="C20" s="26"/>
      <c r="D20" s="27"/>
      <c r="E20" s="27"/>
      <c r="F20" s="449"/>
    </row>
    <row r="21" spans="1:6" ht="12.75" x14ac:dyDescent="0.2">
      <c r="A21" s="24" t="s">
        <v>67</v>
      </c>
      <c r="B21" s="25" t="s">
        <v>68</v>
      </c>
      <c r="C21" s="26" t="s">
        <v>69</v>
      </c>
      <c r="D21" s="43">
        <v>80.355238095238079</v>
      </c>
      <c r="E21" s="293">
        <v>74.016666666666666</v>
      </c>
      <c r="F21" s="28" t="s">
        <v>686</v>
      </c>
    </row>
    <row r="22" spans="1:6" ht="12.75" x14ac:dyDescent="0.2">
      <c r="A22" s="19" t="s">
        <v>70</v>
      </c>
      <c r="B22" s="28" t="s">
        <v>71</v>
      </c>
      <c r="C22" s="29" t="s">
        <v>72</v>
      </c>
      <c r="D22" s="44">
        <v>1.1012181818181814</v>
      </c>
      <c r="E22" s="294">
        <v>1.1105999999999998</v>
      </c>
      <c r="F22" s="28" t="s">
        <v>686</v>
      </c>
    </row>
    <row r="23" spans="1:6" ht="12.75" x14ac:dyDescent="0.2">
      <c r="A23" s="19" t="s">
        <v>73</v>
      </c>
      <c r="B23" s="28" t="s">
        <v>564</v>
      </c>
      <c r="C23" s="29" t="s">
        <v>74</v>
      </c>
      <c r="D23" s="42">
        <v>157.89049182258063</v>
      </c>
      <c r="E23" s="295">
        <v>150.39349836333335</v>
      </c>
      <c r="F23" s="28" t="s">
        <v>686</v>
      </c>
    </row>
    <row r="24" spans="1:6" ht="12.75" x14ac:dyDescent="0.2">
      <c r="A24" s="19" t="s">
        <v>75</v>
      </c>
      <c r="B24" s="28" t="s">
        <v>564</v>
      </c>
      <c r="C24" s="29" t="s">
        <v>74</v>
      </c>
      <c r="D24" s="42">
        <v>144.97949406129032</v>
      </c>
      <c r="E24" s="295">
        <v>138.18099911000004</v>
      </c>
      <c r="F24" s="28" t="s">
        <v>686</v>
      </c>
    </row>
    <row r="25" spans="1:6" ht="12.75" x14ac:dyDescent="0.2">
      <c r="A25" s="19" t="s">
        <v>76</v>
      </c>
      <c r="B25" s="28" t="s">
        <v>564</v>
      </c>
      <c r="C25" s="29" t="s">
        <v>77</v>
      </c>
      <c r="D25" s="42">
        <v>15.34</v>
      </c>
      <c r="E25" s="295">
        <v>15.93</v>
      </c>
      <c r="F25" s="28" t="s">
        <v>686</v>
      </c>
    </row>
    <row r="26" spans="1:6" ht="12.75" x14ac:dyDescent="0.2">
      <c r="A26" s="31" t="s">
        <v>630</v>
      </c>
      <c r="B26" s="32" t="s">
        <v>564</v>
      </c>
      <c r="C26" s="33" t="s">
        <v>78</v>
      </c>
      <c r="D26" s="44">
        <v>7.5682376000000007</v>
      </c>
      <c r="E26" s="294">
        <v>6.7810831000000009</v>
      </c>
      <c r="F26" s="32" t="s">
        <v>686</v>
      </c>
    </row>
    <row r="27" spans="1:6" ht="12.75" x14ac:dyDescent="0.2">
      <c r="A27" s="35" t="s">
        <v>79</v>
      </c>
      <c r="B27" s="36"/>
      <c r="C27" s="37"/>
      <c r="D27" s="38"/>
      <c r="E27" s="38"/>
      <c r="F27" s="449"/>
    </row>
    <row r="28" spans="1:6" ht="12.75" x14ac:dyDescent="0.2">
      <c r="A28" s="19" t="s">
        <v>80</v>
      </c>
      <c r="B28" s="28" t="s">
        <v>81</v>
      </c>
      <c r="C28" s="29" t="s">
        <v>415</v>
      </c>
      <c r="D28" s="45">
        <v>3.1798999999999999</v>
      </c>
      <c r="E28" s="296">
        <v>3.3538000000000001</v>
      </c>
      <c r="F28" s="28" t="s">
        <v>689</v>
      </c>
    </row>
    <row r="29" spans="1:6" x14ac:dyDescent="0.2">
      <c r="A29" s="19" t="s">
        <v>82</v>
      </c>
      <c r="B29" s="28" t="s">
        <v>81</v>
      </c>
      <c r="C29" s="29" t="s">
        <v>415</v>
      </c>
      <c r="D29" s="46">
        <v>-0.1</v>
      </c>
      <c r="E29" s="297">
        <v>0.6</v>
      </c>
      <c r="F29" s="615">
        <v>45536</v>
      </c>
    </row>
    <row r="30" spans="1:6" ht="12.75" x14ac:dyDescent="0.2">
      <c r="A30" s="47" t="s">
        <v>83</v>
      </c>
      <c r="B30" s="28" t="s">
        <v>81</v>
      </c>
      <c r="C30" s="29" t="s">
        <v>415</v>
      </c>
      <c r="D30" s="46">
        <v>-0.1</v>
      </c>
      <c r="E30" s="297">
        <v>1.3</v>
      </c>
      <c r="F30" s="615">
        <v>45536</v>
      </c>
    </row>
    <row r="31" spans="1:6" ht="12.75" x14ac:dyDescent="0.2">
      <c r="A31" s="47" t="s">
        <v>84</v>
      </c>
      <c r="B31" s="28" t="s">
        <v>81</v>
      </c>
      <c r="C31" s="29" t="s">
        <v>415</v>
      </c>
      <c r="D31" s="46">
        <v>4.7</v>
      </c>
      <c r="E31" s="297">
        <v>-0.6</v>
      </c>
      <c r="F31" s="615">
        <v>45536</v>
      </c>
    </row>
    <row r="32" spans="1:6" ht="12.75" x14ac:dyDescent="0.2">
      <c r="A32" s="47" t="s">
        <v>85</v>
      </c>
      <c r="B32" s="28" t="s">
        <v>81</v>
      </c>
      <c r="C32" s="29" t="s">
        <v>415</v>
      </c>
      <c r="D32" s="46">
        <v>-0.3</v>
      </c>
      <c r="E32" s="297">
        <v>1.6</v>
      </c>
      <c r="F32" s="615">
        <v>45536</v>
      </c>
    </row>
    <row r="33" spans="1:7" ht="12.75" x14ac:dyDescent="0.2">
      <c r="A33" s="47" t="s">
        <v>86</v>
      </c>
      <c r="B33" s="28" t="s">
        <v>81</v>
      </c>
      <c r="C33" s="29" t="s">
        <v>415</v>
      </c>
      <c r="D33" s="46">
        <v>-2.8</v>
      </c>
      <c r="E33" s="297">
        <v>-2.9</v>
      </c>
      <c r="F33" s="615">
        <v>45536</v>
      </c>
    </row>
    <row r="34" spans="1:7" ht="12.75" x14ac:dyDescent="0.2">
      <c r="A34" s="47" t="s">
        <v>87</v>
      </c>
      <c r="B34" s="28" t="s">
        <v>81</v>
      </c>
      <c r="C34" s="29" t="s">
        <v>415</v>
      </c>
      <c r="D34" s="46">
        <v>1.8</v>
      </c>
      <c r="E34" s="297">
        <v>2</v>
      </c>
      <c r="F34" s="615">
        <v>45536</v>
      </c>
    </row>
    <row r="35" spans="1:7" ht="12.75" x14ac:dyDescent="0.2">
      <c r="A35" s="47" t="s">
        <v>88</v>
      </c>
      <c r="B35" s="28" t="s">
        <v>81</v>
      </c>
      <c r="C35" s="29" t="s">
        <v>415</v>
      </c>
      <c r="D35" s="46">
        <v>-1.2</v>
      </c>
      <c r="E35" s="297">
        <v>2.2999999999999998</v>
      </c>
      <c r="F35" s="615">
        <v>45536</v>
      </c>
    </row>
    <row r="36" spans="1:7" x14ac:dyDescent="0.2">
      <c r="A36" s="19" t="s">
        <v>89</v>
      </c>
      <c r="B36" s="28" t="s">
        <v>90</v>
      </c>
      <c r="C36" s="29" t="s">
        <v>415</v>
      </c>
      <c r="D36" s="46">
        <v>3.7</v>
      </c>
      <c r="E36" s="297">
        <v>2.8</v>
      </c>
      <c r="F36" s="615">
        <v>45536</v>
      </c>
    </row>
    <row r="37" spans="1:7" ht="12.75" x14ac:dyDescent="0.2">
      <c r="A37" s="19" t="s">
        <v>631</v>
      </c>
      <c r="B37" s="28" t="s">
        <v>81</v>
      </c>
      <c r="C37" s="29" t="s">
        <v>415</v>
      </c>
      <c r="D37" s="46">
        <v>7.3</v>
      </c>
      <c r="E37" s="296">
        <v>9.1</v>
      </c>
      <c r="F37" s="615">
        <v>45536</v>
      </c>
      <c r="G37" s="615"/>
    </row>
    <row r="38" spans="1:7" ht="12.75" x14ac:dyDescent="0.2">
      <c r="A38" s="31" t="s">
        <v>91</v>
      </c>
      <c r="B38" s="32" t="s">
        <v>92</v>
      </c>
      <c r="C38" s="33" t="s">
        <v>415</v>
      </c>
      <c r="D38" s="48">
        <v>-6.5</v>
      </c>
      <c r="E38" s="670">
        <v>6.3</v>
      </c>
      <c r="F38" s="615">
        <v>45536</v>
      </c>
    </row>
    <row r="39" spans="1:7" ht="12.75" x14ac:dyDescent="0.2">
      <c r="A39" s="35" t="s">
        <v>62</v>
      </c>
      <c r="B39" s="36"/>
      <c r="C39" s="37"/>
      <c r="D39" s="38"/>
      <c r="E39" s="38"/>
      <c r="F39" s="449"/>
    </row>
    <row r="40" spans="1:7" ht="12.75" x14ac:dyDescent="0.2">
      <c r="A40" s="19" t="s">
        <v>63</v>
      </c>
      <c r="B40" s="28" t="s">
        <v>530</v>
      </c>
      <c r="C40" s="29" t="s">
        <v>47</v>
      </c>
      <c r="D40" s="42">
        <v>0</v>
      </c>
      <c r="E40" s="295">
        <v>0</v>
      </c>
      <c r="F40" s="28" t="s">
        <v>686</v>
      </c>
    </row>
    <row r="41" spans="1:7" ht="12.75" x14ac:dyDescent="0.2">
      <c r="A41" s="19" t="s">
        <v>50</v>
      </c>
      <c r="B41" s="28" t="s">
        <v>530</v>
      </c>
      <c r="C41" s="29" t="s">
        <v>54</v>
      </c>
      <c r="D41" s="39">
        <v>21.735080628910001</v>
      </c>
      <c r="E41" s="292">
        <v>28.684865257807996</v>
      </c>
      <c r="F41" s="28" t="s">
        <v>686</v>
      </c>
    </row>
    <row r="42" spans="1:7" ht="12.75" x14ac:dyDescent="0.2">
      <c r="A42" s="19" t="s">
        <v>64</v>
      </c>
      <c r="B42" s="28" t="s">
        <v>530</v>
      </c>
      <c r="C42" s="29" t="s">
        <v>60</v>
      </c>
      <c r="D42" s="682">
        <v>0</v>
      </c>
      <c r="E42" s="678">
        <v>0</v>
      </c>
      <c r="F42" s="615">
        <v>45536</v>
      </c>
    </row>
    <row r="43" spans="1:7" ht="12.75" x14ac:dyDescent="0.2">
      <c r="A43" s="31" t="s">
        <v>65</v>
      </c>
      <c r="B43" s="32" t="s">
        <v>530</v>
      </c>
      <c r="C43" s="33" t="s">
        <v>60</v>
      </c>
      <c r="D43" s="682">
        <v>9.5921299497799706E-2</v>
      </c>
      <c r="E43" s="678">
        <v>0.12766306360573543</v>
      </c>
      <c r="F43" s="615">
        <v>45536</v>
      </c>
    </row>
    <row r="44" spans="1:7" x14ac:dyDescent="0.2">
      <c r="A44" s="35" t="s">
        <v>93</v>
      </c>
      <c r="B44" s="36"/>
      <c r="C44" s="37"/>
      <c r="D44" s="38"/>
      <c r="E44" s="38"/>
      <c r="F44" s="449"/>
    </row>
    <row r="45" spans="1:7" ht="12.75" x14ac:dyDescent="0.2">
      <c r="A45" s="49" t="s">
        <v>94</v>
      </c>
      <c r="B45" s="28" t="s">
        <v>81</v>
      </c>
      <c r="C45" s="29" t="s">
        <v>415</v>
      </c>
      <c r="D45" s="46">
        <v>3.7303542583610896</v>
      </c>
      <c r="E45" s="297">
        <v>4.0562933193640278</v>
      </c>
      <c r="F45" s="615">
        <v>45536</v>
      </c>
    </row>
    <row r="46" spans="1:7" ht="12.75" x14ac:dyDescent="0.2">
      <c r="A46" s="50" t="s">
        <v>95</v>
      </c>
      <c r="B46" s="28" t="s">
        <v>81</v>
      </c>
      <c r="C46" s="29" t="s">
        <v>415</v>
      </c>
      <c r="D46" s="46">
        <v>5.3081791902896596</v>
      </c>
      <c r="E46" s="297">
        <v>5.561758021727103</v>
      </c>
      <c r="F46" s="615">
        <v>45536</v>
      </c>
    </row>
    <row r="47" spans="1:7" ht="12.75" x14ac:dyDescent="0.2">
      <c r="A47" s="50" t="s">
        <v>96</v>
      </c>
      <c r="B47" s="28" t="s">
        <v>81</v>
      </c>
      <c r="C47" s="29" t="s">
        <v>415</v>
      </c>
      <c r="D47" s="46">
        <v>3.3956291004802077</v>
      </c>
      <c r="E47" s="297">
        <v>2.261800799214281</v>
      </c>
      <c r="F47" s="615">
        <v>45536</v>
      </c>
    </row>
    <row r="48" spans="1:7" ht="12.75" x14ac:dyDescent="0.2">
      <c r="A48" s="49" t="s">
        <v>97</v>
      </c>
      <c r="B48" s="28" t="s">
        <v>81</v>
      </c>
      <c r="C48" s="29" t="s">
        <v>415</v>
      </c>
      <c r="D48" s="46">
        <v>6.5229638014723363</v>
      </c>
      <c r="E48" s="297">
        <v>6.5223183001154021</v>
      </c>
      <c r="F48" s="615">
        <v>45536</v>
      </c>
    </row>
    <row r="49" spans="1:7" ht="12.75" x14ac:dyDescent="0.2">
      <c r="A49" s="299" t="s">
        <v>98</v>
      </c>
      <c r="B49" s="28" t="s">
        <v>81</v>
      </c>
      <c r="C49" s="29" t="s">
        <v>415</v>
      </c>
      <c r="D49" s="46">
        <v>-0.32415349429613316</v>
      </c>
      <c r="E49" s="297">
        <v>-2.9765049974388069</v>
      </c>
      <c r="F49" s="615">
        <v>45536</v>
      </c>
    </row>
    <row r="50" spans="1:7" ht="12.75" x14ac:dyDescent="0.2">
      <c r="A50" s="50" t="s">
        <v>99</v>
      </c>
      <c r="B50" s="28" t="s">
        <v>81</v>
      </c>
      <c r="C50" s="29" t="s">
        <v>415</v>
      </c>
      <c r="D50" s="46">
        <v>-4.2816977267161711</v>
      </c>
      <c r="E50" s="297">
        <v>4.8960452309938805E-2</v>
      </c>
      <c r="F50" s="615">
        <v>45536</v>
      </c>
    </row>
    <row r="51" spans="1:7" ht="12.75" x14ac:dyDescent="0.2">
      <c r="A51" s="50" t="s">
        <v>100</v>
      </c>
      <c r="B51" s="28" t="s">
        <v>81</v>
      </c>
      <c r="C51" s="29" t="s">
        <v>415</v>
      </c>
      <c r="D51" s="46">
        <v>27.164820064587346</v>
      </c>
      <c r="E51" s="297">
        <v>-36.8293615607475</v>
      </c>
      <c r="F51" s="615">
        <v>45536</v>
      </c>
    </row>
    <row r="52" spans="1:7" ht="12.75" x14ac:dyDescent="0.2">
      <c r="A52" s="50" t="s">
        <v>101</v>
      </c>
      <c r="B52" s="28" t="s">
        <v>81</v>
      </c>
      <c r="C52" s="29" t="s">
        <v>415</v>
      </c>
      <c r="D52" s="45">
        <v>18.516298688374416</v>
      </c>
      <c r="E52" s="296">
        <v>18.109077610135614</v>
      </c>
      <c r="F52" s="615">
        <v>45536</v>
      </c>
    </row>
    <row r="53" spans="1:7" ht="12.75" x14ac:dyDescent="0.2">
      <c r="A53" s="49" t="s">
        <v>102</v>
      </c>
      <c r="B53" s="28" t="s">
        <v>81</v>
      </c>
      <c r="C53" s="29" t="s">
        <v>415</v>
      </c>
      <c r="D53" s="45">
        <v>2.715807606009387</v>
      </c>
      <c r="E53" s="296">
        <v>3.077621959466514</v>
      </c>
      <c r="F53" s="615">
        <v>45536</v>
      </c>
    </row>
    <row r="54" spans="1:7" ht="12.75" x14ac:dyDescent="0.2">
      <c r="A54" s="51" t="s">
        <v>103</v>
      </c>
      <c r="B54" s="32" t="s">
        <v>81</v>
      </c>
      <c r="C54" s="33" t="s">
        <v>415</v>
      </c>
      <c r="D54" s="48">
        <v>1.0200559491043639</v>
      </c>
      <c r="E54" s="298">
        <v>3.3854417679480537</v>
      </c>
      <c r="F54" s="616">
        <v>45536</v>
      </c>
    </row>
    <row r="55" spans="1:7" ht="12.75" x14ac:dyDescent="0.2">
      <c r="F55" s="55" t="s">
        <v>571</v>
      </c>
    </row>
    <row r="56" spans="1:7" ht="12.75" x14ac:dyDescent="0.2">
      <c r="A56" s="285" t="s">
        <v>544</v>
      </c>
      <c r="B56" s="287"/>
      <c r="C56" s="287"/>
      <c r="D56" s="288"/>
    </row>
    <row r="57" spans="1:7" ht="12.75" x14ac:dyDescent="0.2">
      <c r="A57" s="285" t="s">
        <v>543</v>
      </c>
    </row>
    <row r="58" spans="1:7" ht="12.75" x14ac:dyDescent="0.2">
      <c r="A58" s="285"/>
    </row>
    <row r="59" spans="1:7" ht="12.75" x14ac:dyDescent="0.2">
      <c r="A59" s="679"/>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78" t="s">
        <v>151</v>
      </c>
    </row>
    <row r="3" spans="1:65" s="81" customFormat="1" x14ac:dyDescent="0.2">
      <c r="A3" s="70"/>
      <c r="B3" s="774">
        <f>INDICE!A3</f>
        <v>45536</v>
      </c>
      <c r="C3" s="775"/>
      <c r="D3" s="775" t="s">
        <v>115</v>
      </c>
      <c r="E3" s="775"/>
      <c r="F3" s="775" t="s">
        <v>116</v>
      </c>
      <c r="G3" s="775"/>
      <c r="H3" s="775"/>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417</v>
      </c>
      <c r="D4" s="82" t="s">
        <v>47</v>
      </c>
      <c r="E4" s="82" t="s">
        <v>417</v>
      </c>
      <c r="F4" s="82" t="s">
        <v>47</v>
      </c>
      <c r="G4" s="83" t="s">
        <v>417</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593</v>
      </c>
      <c r="B5" s="379">
        <v>37.938931297709928</v>
      </c>
      <c r="C5" s="73">
        <v>5.2265440687193943</v>
      </c>
      <c r="D5" s="85">
        <v>319.03962195565248</v>
      </c>
      <c r="E5" s="86">
        <v>3.6690005342841205</v>
      </c>
      <c r="F5" s="85">
        <v>425.50672482733552</v>
      </c>
      <c r="G5" s="86">
        <v>5.3836548805873674</v>
      </c>
      <c r="H5" s="380">
        <v>8.2517929217398525</v>
      </c>
    </row>
    <row r="6" spans="1:65" x14ac:dyDescent="0.2">
      <c r="A6" s="84" t="s">
        <v>196</v>
      </c>
      <c r="B6" s="379">
        <v>82.313000000000002</v>
      </c>
      <c r="C6" s="86">
        <v>1.9785420486644532</v>
      </c>
      <c r="D6" s="85">
        <v>616.76700000000005</v>
      </c>
      <c r="E6" s="86">
        <v>-12.253823095494516</v>
      </c>
      <c r="F6" s="85">
        <v>801.053</v>
      </c>
      <c r="G6" s="86">
        <v>-13.575048253436</v>
      </c>
      <c r="H6" s="380">
        <v>15.53470976991202</v>
      </c>
    </row>
    <row r="7" spans="1:65" x14ac:dyDescent="0.2">
      <c r="A7" s="84" t="s">
        <v>197</v>
      </c>
      <c r="B7" s="379">
        <v>93.268000000000001</v>
      </c>
      <c r="C7" s="86">
        <v>-9.1548404063623181</v>
      </c>
      <c r="D7" s="85">
        <v>857.89300000000003</v>
      </c>
      <c r="E7" s="86">
        <v>-5.0928778698326971</v>
      </c>
      <c r="F7" s="85">
        <v>1132.8230000000001</v>
      </c>
      <c r="G7" s="86">
        <v>-0.84682861589254421</v>
      </c>
      <c r="H7" s="380">
        <v>21.968679382863616</v>
      </c>
    </row>
    <row r="8" spans="1:65" x14ac:dyDescent="0.2">
      <c r="A8" s="84" t="s">
        <v>594</v>
      </c>
      <c r="B8" s="379">
        <v>231.17106870229006</v>
      </c>
      <c r="C8" s="86">
        <v>8.0412946900696536</v>
      </c>
      <c r="D8" s="85">
        <v>1960.4740102992853</v>
      </c>
      <c r="E8" s="86">
        <v>40.398023670196444</v>
      </c>
      <c r="F8" s="85">
        <v>2797.1539074276016</v>
      </c>
      <c r="G8" s="489">
        <v>55.428451170565673</v>
      </c>
      <c r="H8" s="380">
        <v>54.244817925484512</v>
      </c>
      <c r="J8" s="85"/>
    </row>
    <row r="9" spans="1:65" x14ac:dyDescent="0.2">
      <c r="A9" s="60" t="s">
        <v>198</v>
      </c>
      <c r="B9" s="61">
        <v>444.69099999999997</v>
      </c>
      <c r="C9" s="628">
        <v>2.6045043527617482</v>
      </c>
      <c r="D9" s="61">
        <v>3754.1736322549377</v>
      </c>
      <c r="E9" s="87">
        <v>13.386771216523913</v>
      </c>
      <c r="F9" s="61">
        <v>5156.5366322549371</v>
      </c>
      <c r="G9" s="87">
        <v>20.683268257916811</v>
      </c>
      <c r="H9" s="87">
        <v>100</v>
      </c>
    </row>
    <row r="10" spans="1:65" x14ac:dyDescent="0.2">
      <c r="H10" s="79" t="s">
        <v>220</v>
      </c>
    </row>
    <row r="11" spans="1:65" x14ac:dyDescent="0.2">
      <c r="A11" s="80" t="s">
        <v>475</v>
      </c>
    </row>
    <row r="12" spans="1:65" x14ac:dyDescent="0.2">
      <c r="A12" s="80" t="s">
        <v>596</v>
      </c>
    </row>
    <row r="13" spans="1:65" x14ac:dyDescent="0.2">
      <c r="A13" s="80" t="s">
        <v>595</v>
      </c>
    </row>
    <row r="14" spans="1:65" x14ac:dyDescent="0.2">
      <c r="A14" s="133" t="s">
        <v>527</v>
      </c>
    </row>
  </sheetData>
  <mergeCells count="3">
    <mergeCell ref="B3:C3"/>
    <mergeCell ref="D3:E3"/>
    <mergeCell ref="F3:H3"/>
  </mergeCells>
  <conditionalFormatting sqref="C9">
    <cfRule type="cellIs" dxfId="139" priority="1" operator="between">
      <formula>0</formula>
      <formula>0.5</formula>
    </cfRule>
    <cfRule type="cellIs" dxfId="138"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5"/>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7.5" customWidth="1"/>
    <col min="8" max="8" width="9.125" customWidth="1"/>
    <col min="9" max="9" width="11.625" customWidth="1"/>
    <col min="10" max="82" width="11" style="1"/>
  </cols>
  <sheetData>
    <row r="1" spans="1:9" ht="15" x14ac:dyDescent="0.25">
      <c r="A1" s="275" t="s">
        <v>243</v>
      </c>
      <c r="B1" s="275"/>
      <c r="C1" s="1"/>
      <c r="D1" s="1"/>
      <c r="E1" s="1"/>
      <c r="F1" s="1"/>
      <c r="G1" s="1"/>
      <c r="H1" s="1"/>
      <c r="I1" s="1"/>
    </row>
    <row r="2" spans="1:9" x14ac:dyDescent="0.2">
      <c r="A2" s="381"/>
      <c r="B2" s="381"/>
      <c r="C2" s="381"/>
      <c r="D2" s="381"/>
      <c r="E2" s="381"/>
      <c r="F2" s="1"/>
      <c r="G2" s="1"/>
      <c r="H2" s="382"/>
      <c r="I2" s="385" t="s">
        <v>151</v>
      </c>
    </row>
    <row r="3" spans="1:9" ht="14.85" customHeight="1" x14ac:dyDescent="0.2">
      <c r="A3" s="793" t="s">
        <v>447</v>
      </c>
      <c r="B3" s="793" t="s">
        <v>448</v>
      </c>
      <c r="C3" s="774">
        <f>INDICE!A3</f>
        <v>45536</v>
      </c>
      <c r="D3" s="775"/>
      <c r="E3" s="775" t="s">
        <v>115</v>
      </c>
      <c r="F3" s="775"/>
      <c r="G3" s="775" t="s">
        <v>116</v>
      </c>
      <c r="H3" s="775"/>
      <c r="I3" s="775"/>
    </row>
    <row r="4" spans="1:9" x14ac:dyDescent="0.2">
      <c r="A4" s="794"/>
      <c r="B4" s="794"/>
      <c r="C4" s="82" t="s">
        <v>47</v>
      </c>
      <c r="D4" s="82" t="s">
        <v>445</v>
      </c>
      <c r="E4" s="82" t="s">
        <v>47</v>
      </c>
      <c r="F4" s="82" t="s">
        <v>445</v>
      </c>
      <c r="G4" s="82" t="s">
        <v>47</v>
      </c>
      <c r="H4" s="83" t="s">
        <v>445</v>
      </c>
      <c r="I4" s="83" t="s">
        <v>106</v>
      </c>
    </row>
    <row r="5" spans="1:9" x14ac:dyDescent="0.2">
      <c r="A5" s="386"/>
      <c r="B5" s="390" t="s">
        <v>200</v>
      </c>
      <c r="C5" s="388">
        <v>149.95402000000001</v>
      </c>
      <c r="D5" s="142">
        <v>2.0672088596454588</v>
      </c>
      <c r="E5" s="141">
        <v>1290.7489399999999</v>
      </c>
      <c r="F5" s="519">
        <v>-42.140004145302854</v>
      </c>
      <c r="G5" s="520">
        <v>1970.9808400000002</v>
      </c>
      <c r="H5" s="519">
        <v>-37.339269092760098</v>
      </c>
      <c r="I5" s="391">
        <v>3.0739854541462144</v>
      </c>
    </row>
    <row r="6" spans="1:9" x14ac:dyDescent="0.2">
      <c r="A6" s="11"/>
      <c r="B6" s="11" t="s">
        <v>231</v>
      </c>
      <c r="C6" s="388">
        <v>759.92881</v>
      </c>
      <c r="D6" s="142">
        <v>-14.730655022151579</v>
      </c>
      <c r="E6" s="144">
        <v>7952.8864899999999</v>
      </c>
      <c r="F6" s="142">
        <v>26.768389924615065</v>
      </c>
      <c r="G6" s="520">
        <v>10389.515210000001</v>
      </c>
      <c r="H6" s="521">
        <v>41.81739572176496</v>
      </c>
      <c r="I6" s="391">
        <v>16.203718464950096</v>
      </c>
    </row>
    <row r="7" spans="1:9" x14ac:dyDescent="0.2">
      <c r="A7" s="11"/>
      <c r="B7" s="253" t="s">
        <v>201</v>
      </c>
      <c r="C7" s="388">
        <v>505.1899699999999</v>
      </c>
      <c r="D7" s="142">
        <v>-21.576947821943541</v>
      </c>
      <c r="E7" s="144">
        <v>5721.5346399999999</v>
      </c>
      <c r="F7" s="142">
        <v>-0.72580750638414004</v>
      </c>
      <c r="G7" s="520">
        <v>6994.3811200000018</v>
      </c>
      <c r="H7" s="522">
        <v>-10.017712383919697</v>
      </c>
      <c r="I7" s="391">
        <v>10.908592000130712</v>
      </c>
    </row>
    <row r="8" spans="1:9" x14ac:dyDescent="0.2">
      <c r="A8" s="486" t="s">
        <v>300</v>
      </c>
      <c r="B8" s="228"/>
      <c r="C8" s="146">
        <v>1415.0727999999999</v>
      </c>
      <c r="D8" s="147">
        <v>-15.885251629996061</v>
      </c>
      <c r="E8" s="146">
        <v>14965.170069999998</v>
      </c>
      <c r="F8" s="523">
        <v>4.8881893709204336</v>
      </c>
      <c r="G8" s="524">
        <v>19354.87717</v>
      </c>
      <c r="H8" s="523">
        <v>6.0859455192292593</v>
      </c>
      <c r="I8" s="525">
        <v>30.186295919227017</v>
      </c>
    </row>
    <row r="9" spans="1:9" x14ac:dyDescent="0.2">
      <c r="A9" s="386"/>
      <c r="B9" s="11" t="s">
        <v>202</v>
      </c>
      <c r="C9" s="388">
        <v>684.9452</v>
      </c>
      <c r="D9" s="700">
        <v>9.0236236166481341</v>
      </c>
      <c r="E9" s="144">
        <v>6792.7631899999997</v>
      </c>
      <c r="F9" s="519">
        <v>53.752778836576745</v>
      </c>
      <c r="G9" s="520">
        <v>9010.6024699999998</v>
      </c>
      <c r="H9" s="526">
        <v>64.984364437203539</v>
      </c>
      <c r="I9" s="391">
        <v>14.053135557560239</v>
      </c>
    </row>
    <row r="10" spans="1:9" x14ac:dyDescent="0.2">
      <c r="A10" s="386"/>
      <c r="B10" s="11" t="s">
        <v>203</v>
      </c>
      <c r="C10" s="388">
        <v>0</v>
      </c>
      <c r="D10" s="142" t="s">
        <v>142</v>
      </c>
      <c r="E10" s="144">
        <v>0</v>
      </c>
      <c r="F10" s="519">
        <v>-100</v>
      </c>
      <c r="G10" s="144">
        <v>103.39310999999999</v>
      </c>
      <c r="H10" s="519">
        <v>-91.260426872407791</v>
      </c>
      <c r="I10" s="471">
        <v>0.16125418865002231</v>
      </c>
    </row>
    <row r="11" spans="1:9" x14ac:dyDescent="0.2">
      <c r="A11" s="11"/>
      <c r="B11" s="11" t="s">
        <v>651</v>
      </c>
      <c r="C11" s="388">
        <v>0</v>
      </c>
      <c r="D11" s="142" t="s">
        <v>142</v>
      </c>
      <c r="E11" s="144">
        <v>0</v>
      </c>
      <c r="F11" s="527">
        <v>-100</v>
      </c>
      <c r="G11" s="144">
        <v>0</v>
      </c>
      <c r="H11" s="527">
        <v>-100</v>
      </c>
      <c r="I11" s="496">
        <v>0</v>
      </c>
    </row>
    <row r="12" spans="1:9" x14ac:dyDescent="0.2">
      <c r="A12" s="632"/>
      <c r="B12" s="11" t="s">
        <v>582</v>
      </c>
      <c r="C12" s="388">
        <v>0</v>
      </c>
      <c r="D12" s="142" t="s">
        <v>142</v>
      </c>
      <c r="E12" s="144">
        <v>0</v>
      </c>
      <c r="F12" s="142">
        <v>-100</v>
      </c>
      <c r="G12" s="144">
        <v>0</v>
      </c>
      <c r="H12" s="521">
        <v>-100</v>
      </c>
      <c r="I12" s="496">
        <v>0</v>
      </c>
    </row>
    <row r="13" spans="1:9" x14ac:dyDescent="0.2">
      <c r="A13" s="11"/>
      <c r="B13" s="11" t="s">
        <v>204</v>
      </c>
      <c r="C13" s="388">
        <v>392.17777999999998</v>
      </c>
      <c r="D13" s="142">
        <v>224.17974859518969</v>
      </c>
      <c r="E13" s="144">
        <v>2411.4106200000001</v>
      </c>
      <c r="F13" s="142">
        <v>158.17163256769089</v>
      </c>
      <c r="G13" s="520">
        <v>2868.7366099999999</v>
      </c>
      <c r="H13" s="521">
        <v>133.91591817096605</v>
      </c>
      <c r="I13" s="391">
        <v>4.4741452742466645</v>
      </c>
    </row>
    <row r="14" spans="1:9" x14ac:dyDescent="0.2">
      <c r="A14" s="11"/>
      <c r="B14" s="253" t="s">
        <v>653</v>
      </c>
      <c r="C14" s="388">
        <v>144.50899999999999</v>
      </c>
      <c r="D14" s="142" t="s">
        <v>142</v>
      </c>
      <c r="E14" s="144">
        <v>1307.31718</v>
      </c>
      <c r="F14" s="142">
        <v>140.66357621853177</v>
      </c>
      <c r="G14" s="520">
        <v>1439.10625</v>
      </c>
      <c r="H14" s="521">
        <v>50.547762479867316</v>
      </c>
      <c r="I14" s="391">
        <v>2.2444620412803733</v>
      </c>
    </row>
    <row r="15" spans="1:9" x14ac:dyDescent="0.2">
      <c r="A15" s="486" t="s">
        <v>580</v>
      </c>
      <c r="B15" s="228"/>
      <c r="C15" s="146">
        <v>1221.6319800000001</v>
      </c>
      <c r="D15" s="147">
        <v>63.051807341127372</v>
      </c>
      <c r="E15" s="146">
        <v>10511.490989999998</v>
      </c>
      <c r="F15" s="523">
        <v>45.298382956785709</v>
      </c>
      <c r="G15" s="524">
        <v>13421.83844</v>
      </c>
      <c r="H15" s="523">
        <v>44.64569917277408</v>
      </c>
      <c r="I15" s="525">
        <v>20.9329970617373</v>
      </c>
    </row>
    <row r="16" spans="1:9" x14ac:dyDescent="0.2">
      <c r="A16" s="387"/>
      <c r="B16" s="389" t="s">
        <v>639</v>
      </c>
      <c r="C16" s="388">
        <v>43.364060000000002</v>
      </c>
      <c r="D16" s="142">
        <v>127.75935401393532</v>
      </c>
      <c r="E16" s="144">
        <v>183.41323999999997</v>
      </c>
      <c r="F16" s="527">
        <v>-41.119507663638572</v>
      </c>
      <c r="G16" s="144">
        <v>292.7047</v>
      </c>
      <c r="H16" s="527">
        <v>-36.126932492052482</v>
      </c>
      <c r="I16" s="471">
        <v>0.45650874523987328</v>
      </c>
    </row>
    <row r="17" spans="1:9" x14ac:dyDescent="0.2">
      <c r="A17" s="387"/>
      <c r="B17" s="389" t="s">
        <v>529</v>
      </c>
      <c r="C17" s="388">
        <v>84.139660000000006</v>
      </c>
      <c r="D17" s="142" t="s">
        <v>142</v>
      </c>
      <c r="E17" s="144">
        <v>173.95589999999999</v>
      </c>
      <c r="F17" s="527">
        <v>-85.986987310900233</v>
      </c>
      <c r="G17" s="144">
        <v>448.23861999999997</v>
      </c>
      <c r="H17" s="527">
        <v>-79.111089686521751</v>
      </c>
      <c r="I17" s="470">
        <v>0.69908289817092906</v>
      </c>
    </row>
    <row r="18" spans="1:9" x14ac:dyDescent="0.2">
      <c r="A18" s="387"/>
      <c r="B18" s="389" t="s">
        <v>206</v>
      </c>
      <c r="C18" s="388">
        <v>28.855789999999999</v>
      </c>
      <c r="D18" s="142">
        <v>-1.8630378127296776</v>
      </c>
      <c r="E18" s="144">
        <v>355.48219999999998</v>
      </c>
      <c r="F18" s="527">
        <v>46.829685104152887</v>
      </c>
      <c r="G18" s="520">
        <v>477.06500999999997</v>
      </c>
      <c r="H18" s="527">
        <v>33.688763407337873</v>
      </c>
      <c r="I18" s="391">
        <v>0.74404117567277728</v>
      </c>
    </row>
    <row r="19" spans="1:9" x14ac:dyDescent="0.2">
      <c r="A19" s="387"/>
      <c r="B19" s="389" t="s">
        <v>558</v>
      </c>
      <c r="C19" s="388">
        <v>312.41144999999995</v>
      </c>
      <c r="D19" s="73">
        <v>347.43536127935465</v>
      </c>
      <c r="E19" s="144">
        <v>1875.2035999999998</v>
      </c>
      <c r="F19" s="73">
        <v>-27.703288914571722</v>
      </c>
      <c r="G19" s="520">
        <v>2367.3893999999996</v>
      </c>
      <c r="H19" s="527">
        <v>-33.126518194292657</v>
      </c>
      <c r="I19" s="391">
        <v>3.6922330406316539</v>
      </c>
    </row>
    <row r="20" spans="1:9" x14ac:dyDescent="0.2">
      <c r="A20" s="387"/>
      <c r="B20" s="389" t="s">
        <v>207</v>
      </c>
      <c r="C20" s="388">
        <v>53.01605</v>
      </c>
      <c r="D20" s="142">
        <v>-4.7604291237791712</v>
      </c>
      <c r="E20" s="144">
        <v>946.47446000000002</v>
      </c>
      <c r="F20" s="73">
        <v>-9.1096013369440474</v>
      </c>
      <c r="G20" s="520">
        <v>1183.3860499999998</v>
      </c>
      <c r="H20" s="527">
        <v>-13.824198929358275</v>
      </c>
      <c r="I20" s="391">
        <v>1.8456351429268811</v>
      </c>
    </row>
    <row r="21" spans="1:9" x14ac:dyDescent="0.2">
      <c r="A21" s="632"/>
      <c r="B21" s="389" t="s">
        <v>208</v>
      </c>
      <c r="C21" s="388">
        <v>0</v>
      </c>
      <c r="D21" s="142">
        <v>-100</v>
      </c>
      <c r="E21" s="144">
        <v>177.89864</v>
      </c>
      <c r="F21" s="527">
        <v>-43.566414178103095</v>
      </c>
      <c r="G21" s="520">
        <v>177.89864</v>
      </c>
      <c r="H21" s="527">
        <v>-62.691109384883056</v>
      </c>
      <c r="I21" s="391">
        <v>0.27745466651638978</v>
      </c>
    </row>
    <row r="22" spans="1:9" x14ac:dyDescent="0.2">
      <c r="A22" s="486" t="s">
        <v>438</v>
      </c>
      <c r="B22" s="228"/>
      <c r="C22" s="146">
        <v>521.78701000000001</v>
      </c>
      <c r="D22" s="147">
        <v>153.54885392870563</v>
      </c>
      <c r="E22" s="146">
        <v>3712.4280399999998</v>
      </c>
      <c r="F22" s="523">
        <v>-35.383512682299703</v>
      </c>
      <c r="G22" s="524">
        <v>4946.6824200000001</v>
      </c>
      <c r="H22" s="523">
        <v>-40.765955071271684</v>
      </c>
      <c r="I22" s="525">
        <v>7.7149556691585062</v>
      </c>
    </row>
    <row r="23" spans="1:9" x14ac:dyDescent="0.2">
      <c r="A23" s="632"/>
      <c r="B23" s="389" t="s">
        <v>210</v>
      </c>
      <c r="C23" s="388">
        <v>273.57695999999999</v>
      </c>
      <c r="D23" s="142">
        <v>-25.872598514292406</v>
      </c>
      <c r="E23" s="144">
        <v>2817.0069399999998</v>
      </c>
      <c r="F23" s="527">
        <v>-12.413102865548309</v>
      </c>
      <c r="G23" s="144">
        <v>3710.2151699999999</v>
      </c>
      <c r="H23" s="527">
        <v>-7.8700623365167113</v>
      </c>
      <c r="I23" s="471">
        <v>5.7865339088393277</v>
      </c>
    </row>
    <row r="24" spans="1:9" x14ac:dyDescent="0.2">
      <c r="A24" s="632"/>
      <c r="B24" s="389" t="s">
        <v>211</v>
      </c>
      <c r="C24" s="388">
        <v>142.14591999999999</v>
      </c>
      <c r="D24" s="73">
        <v>1.5833667487765861</v>
      </c>
      <c r="E24" s="144">
        <v>1424.0993599999999</v>
      </c>
      <c r="F24" s="73">
        <v>-37.590353025250387</v>
      </c>
      <c r="G24" s="144">
        <v>2251.50045</v>
      </c>
      <c r="H24" s="527">
        <v>-36.391833089310431</v>
      </c>
      <c r="I24" s="496">
        <v>3.5114900626348331</v>
      </c>
    </row>
    <row r="25" spans="1:9" x14ac:dyDescent="0.2">
      <c r="A25" s="486"/>
      <c r="B25" s="228" t="s">
        <v>337</v>
      </c>
      <c r="C25" s="146">
        <v>415.72287999999998</v>
      </c>
      <c r="D25" s="147">
        <v>-18.324522448233189</v>
      </c>
      <c r="E25" s="146">
        <v>4241.1062999999995</v>
      </c>
      <c r="F25" s="523">
        <v>-22.862331049276495</v>
      </c>
      <c r="G25" s="524">
        <v>5961.7156200000009</v>
      </c>
      <c r="H25" s="523">
        <v>-21.212145969409658</v>
      </c>
      <c r="I25" s="525">
        <v>9.2980239714741639</v>
      </c>
    </row>
    <row r="26" spans="1:9" x14ac:dyDescent="0.2">
      <c r="A26" s="632" t="s">
        <v>212</v>
      </c>
      <c r="B26" s="389"/>
      <c r="C26" s="388">
        <v>131.55878000000001</v>
      </c>
      <c r="D26" s="700">
        <v>-67.10685039696294</v>
      </c>
      <c r="E26" s="144">
        <v>3398.1172799999999</v>
      </c>
      <c r="F26" s="527">
        <v>26.155529452715033</v>
      </c>
      <c r="G26" s="144">
        <v>4870.3390200000003</v>
      </c>
      <c r="H26" s="527">
        <v>33.76882629807865</v>
      </c>
      <c r="I26" s="471">
        <v>7.5958888084577874</v>
      </c>
    </row>
    <row r="27" spans="1:9" x14ac:dyDescent="0.2">
      <c r="A27" s="632"/>
      <c r="B27" s="389" t="s">
        <v>213</v>
      </c>
      <c r="C27" s="388">
        <v>165.32071999999999</v>
      </c>
      <c r="D27" s="142">
        <v>745.33841256855044</v>
      </c>
      <c r="E27" s="144">
        <v>2059.1482700000001</v>
      </c>
      <c r="F27" s="527">
        <v>17.864393391270404</v>
      </c>
      <c r="G27" s="144">
        <v>2764.1316500000003</v>
      </c>
      <c r="H27" s="527">
        <v>18.215844597738897</v>
      </c>
      <c r="I27" s="471">
        <v>4.3110010574456803</v>
      </c>
    </row>
    <row r="28" spans="1:9" x14ac:dyDescent="0.2">
      <c r="A28" s="387"/>
      <c r="B28" s="389" t="s">
        <v>215</v>
      </c>
      <c r="C28" s="388">
        <v>0</v>
      </c>
      <c r="D28" s="142" t="s">
        <v>142</v>
      </c>
      <c r="E28" s="144">
        <v>0</v>
      </c>
      <c r="F28" s="142">
        <v>-100</v>
      </c>
      <c r="G28" s="144">
        <v>78.144999999999996</v>
      </c>
      <c r="H28" s="142">
        <v>19.748944793353562</v>
      </c>
      <c r="I28" s="391">
        <v>0.12187667603823886</v>
      </c>
    </row>
    <row r="29" spans="1:9" x14ac:dyDescent="0.2">
      <c r="A29" s="387"/>
      <c r="B29" s="389" t="s">
        <v>608</v>
      </c>
      <c r="C29" s="388">
        <v>121.56100000000001</v>
      </c>
      <c r="D29" s="142" t="s">
        <v>142</v>
      </c>
      <c r="E29" s="144">
        <v>251.74221</v>
      </c>
      <c r="F29" s="142" t="s">
        <v>142</v>
      </c>
      <c r="G29" s="144">
        <v>384.75820999999996</v>
      </c>
      <c r="H29" s="142" t="s">
        <v>142</v>
      </c>
      <c r="I29" s="496">
        <v>0.60007744210407155</v>
      </c>
    </row>
    <row r="30" spans="1:9" x14ac:dyDescent="0.2">
      <c r="A30" s="387"/>
      <c r="B30" s="389" t="s">
        <v>643</v>
      </c>
      <c r="C30" s="388">
        <v>0</v>
      </c>
      <c r="D30" s="142" t="s">
        <v>142</v>
      </c>
      <c r="E30" s="144">
        <v>254.27310999999997</v>
      </c>
      <c r="F30" s="142">
        <v>93.687975968268034</v>
      </c>
      <c r="G30" s="144">
        <v>254.27310999999997</v>
      </c>
      <c r="H30" s="142">
        <v>93.687975968268034</v>
      </c>
      <c r="I30" s="471">
        <v>0.39656998467855231</v>
      </c>
    </row>
    <row r="31" spans="1:9" x14ac:dyDescent="0.2">
      <c r="A31" s="387"/>
      <c r="B31" s="389" t="s">
        <v>541</v>
      </c>
      <c r="C31" s="388">
        <v>277.12443999999999</v>
      </c>
      <c r="D31" s="142">
        <v>108.84175019725552</v>
      </c>
      <c r="E31" s="144">
        <v>707.74080000000004</v>
      </c>
      <c r="F31" s="142">
        <v>-9.5445117465598877</v>
      </c>
      <c r="G31" s="144">
        <v>707.74080000000004</v>
      </c>
      <c r="H31" s="142">
        <v>-23.417047118372995</v>
      </c>
      <c r="I31" s="471">
        <v>1.103808256454591</v>
      </c>
    </row>
    <row r="32" spans="1:9" x14ac:dyDescent="0.2">
      <c r="A32" s="387"/>
      <c r="B32" s="389" t="s">
        <v>216</v>
      </c>
      <c r="C32" s="388">
        <v>0</v>
      </c>
      <c r="D32" s="142">
        <v>-100</v>
      </c>
      <c r="E32" s="144">
        <v>2894.4380699999997</v>
      </c>
      <c r="F32" s="142">
        <v>-9.3483943432789136</v>
      </c>
      <c r="G32" s="144">
        <v>4046.6111599999999</v>
      </c>
      <c r="H32" s="142">
        <v>-9.2320568235096587</v>
      </c>
      <c r="I32" s="471">
        <v>6.311184559473312</v>
      </c>
    </row>
    <row r="33" spans="1:9" x14ac:dyDescent="0.2">
      <c r="A33" s="387"/>
      <c r="B33" s="389" t="s">
        <v>217</v>
      </c>
      <c r="C33" s="388">
        <v>400.61448999999999</v>
      </c>
      <c r="D33" s="142">
        <v>-50.292622060296786</v>
      </c>
      <c r="E33" s="144">
        <v>5790.6134899999997</v>
      </c>
      <c r="F33" s="73">
        <v>16.198884404211984</v>
      </c>
      <c r="G33" s="144">
        <v>7189.6114900000011</v>
      </c>
      <c r="H33" s="527">
        <v>13.256879086543574</v>
      </c>
      <c r="I33" s="471">
        <v>11.213077617346343</v>
      </c>
    </row>
    <row r="34" spans="1:9" x14ac:dyDescent="0.2">
      <c r="A34" s="632"/>
      <c r="B34" s="389" t="s">
        <v>681</v>
      </c>
      <c r="C34" s="388">
        <v>0</v>
      </c>
      <c r="D34" s="142" t="s">
        <v>142</v>
      </c>
      <c r="E34" s="144">
        <v>137.36850999999999</v>
      </c>
      <c r="F34" s="73" t="s">
        <v>142</v>
      </c>
      <c r="G34" s="144">
        <v>137.36850999999999</v>
      </c>
      <c r="H34" s="527" t="s">
        <v>142</v>
      </c>
      <c r="I34" s="471">
        <v>0.21424297640444784</v>
      </c>
    </row>
    <row r="35" spans="1:9" x14ac:dyDescent="0.2">
      <c r="A35" s="632"/>
      <c r="B35" s="389" t="s">
        <v>218</v>
      </c>
      <c r="C35" s="388">
        <v>0</v>
      </c>
      <c r="D35" s="142" t="s">
        <v>142</v>
      </c>
      <c r="E35" s="144">
        <v>0</v>
      </c>
      <c r="F35" s="73">
        <v>-100</v>
      </c>
      <c r="G35" s="144">
        <v>0</v>
      </c>
      <c r="H35" s="527">
        <v>-100</v>
      </c>
      <c r="I35" s="496">
        <v>0</v>
      </c>
    </row>
    <row r="36" spans="1:9" x14ac:dyDescent="0.2">
      <c r="A36" s="486" t="s">
        <v>439</v>
      </c>
      <c r="B36" s="228"/>
      <c r="C36" s="146">
        <v>1096.1794300000001</v>
      </c>
      <c r="D36" s="147">
        <v>-43.543818925138602</v>
      </c>
      <c r="E36" s="146">
        <v>15493.44174</v>
      </c>
      <c r="F36" s="523">
        <v>13.766639950882748</v>
      </c>
      <c r="G36" s="524">
        <v>20432.978950000001</v>
      </c>
      <c r="H36" s="523">
        <v>13.96776087725064</v>
      </c>
      <c r="I36" s="525">
        <v>31.867727378403021</v>
      </c>
    </row>
    <row r="37" spans="1:9" x14ac:dyDescent="0.2">
      <c r="A37" s="150" t="s">
        <v>186</v>
      </c>
      <c r="B37" s="150"/>
      <c r="C37" s="150">
        <v>4670.3941000000004</v>
      </c>
      <c r="D37" s="665">
        <v>-8.207214267981696</v>
      </c>
      <c r="E37" s="150">
        <v>48923.637139999999</v>
      </c>
      <c r="F37" s="659">
        <v>5.5202976568241588</v>
      </c>
      <c r="G37" s="150">
        <v>64118.092599999996</v>
      </c>
      <c r="H37" s="659">
        <v>4.4774834006969764</v>
      </c>
      <c r="I37" s="660">
        <v>100</v>
      </c>
    </row>
    <row r="38" spans="1:9" x14ac:dyDescent="0.2">
      <c r="A38" s="151" t="s">
        <v>522</v>
      </c>
      <c r="B38" s="472"/>
      <c r="C38" s="152">
        <v>1772.5213099999999</v>
      </c>
      <c r="D38" s="528">
        <v>-27.365674213005786</v>
      </c>
      <c r="E38" s="152">
        <v>18356.19976</v>
      </c>
      <c r="F38" s="528">
        <v>-7.4391043825332348</v>
      </c>
      <c r="G38" s="152">
        <v>25395.527280000002</v>
      </c>
      <c r="H38" s="528">
        <v>-4.1774484969808956</v>
      </c>
      <c r="I38" s="529">
        <v>39.60742787286221</v>
      </c>
    </row>
    <row r="39" spans="1:9" x14ac:dyDescent="0.2">
      <c r="A39" s="151" t="s">
        <v>523</v>
      </c>
      <c r="B39" s="472"/>
      <c r="C39" s="152">
        <v>2897.8727900000004</v>
      </c>
      <c r="D39" s="528">
        <v>9.4511835206327923</v>
      </c>
      <c r="E39" s="152">
        <v>30567.437379999992</v>
      </c>
      <c r="F39" s="528">
        <v>15.206612129171281</v>
      </c>
      <c r="G39" s="152">
        <v>38722.565320000002</v>
      </c>
      <c r="H39" s="528">
        <v>11.056049748208155</v>
      </c>
      <c r="I39" s="529">
        <v>60.392572127137797</v>
      </c>
    </row>
    <row r="40" spans="1:9" x14ac:dyDescent="0.2">
      <c r="A40" s="153" t="s">
        <v>524</v>
      </c>
      <c r="B40" s="473"/>
      <c r="C40" s="154">
        <v>1496.9446399999999</v>
      </c>
      <c r="D40" s="530">
        <v>-16.801452094558098</v>
      </c>
      <c r="E40" s="154">
        <v>16445.025369999999</v>
      </c>
      <c r="F40" s="530">
        <v>-2.7246133052772978</v>
      </c>
      <c r="G40" s="154">
        <v>21296.619980000003</v>
      </c>
      <c r="H40" s="530">
        <v>-1.5616177171978325</v>
      </c>
      <c r="I40" s="531">
        <v>33.214681092993089</v>
      </c>
    </row>
    <row r="41" spans="1:9" x14ac:dyDescent="0.2">
      <c r="A41" s="153" t="s">
        <v>525</v>
      </c>
      <c r="B41" s="473"/>
      <c r="C41" s="154">
        <v>3173.4494600000007</v>
      </c>
      <c r="D41" s="530">
        <v>-3.5053622697634257</v>
      </c>
      <c r="E41" s="154">
        <v>32478.611769999992</v>
      </c>
      <c r="F41" s="530">
        <v>10.251876530398473</v>
      </c>
      <c r="G41" s="154">
        <v>42821.47262</v>
      </c>
      <c r="H41" s="530">
        <v>7.7655207974653999</v>
      </c>
      <c r="I41" s="531">
        <v>66.785318907006925</v>
      </c>
    </row>
    <row r="42" spans="1:9" x14ac:dyDescent="0.2">
      <c r="A42" s="695" t="s">
        <v>652</v>
      </c>
      <c r="B42" s="696"/>
      <c r="C42" s="709">
        <v>28.855789999999999</v>
      </c>
      <c r="D42" s="702">
        <v>-1.8630378127296776</v>
      </c>
      <c r="E42" s="479">
        <v>355.48219999999998</v>
      </c>
      <c r="F42" s="697">
        <v>46.829685104152887</v>
      </c>
      <c r="G42" s="479">
        <v>477.06500999999997</v>
      </c>
      <c r="H42" s="697">
        <v>33.688763407337873</v>
      </c>
      <c r="I42" s="698">
        <v>0.74404117567277728</v>
      </c>
    </row>
    <row r="43" spans="1:9" s="84" customFormat="1" ht="12.75" x14ac:dyDescent="0.2">
      <c r="A43" s="80"/>
      <c r="I43" s="79" t="s">
        <v>220</v>
      </c>
    </row>
    <row r="44" spans="1:9" s="1" customFormat="1" x14ac:dyDescent="0.2">
      <c r="A44" s="80" t="s">
        <v>475</v>
      </c>
    </row>
    <row r="45" spans="1:9" s="1" customFormat="1" x14ac:dyDescent="0.2">
      <c r="A45" s="133" t="s">
        <v>527</v>
      </c>
    </row>
    <row r="46" spans="1:9" s="1" customFormat="1" x14ac:dyDescent="0.2">
      <c r="A46" s="84"/>
      <c r="B46" s="84"/>
      <c r="C46" s="84"/>
      <c r="D46" s="84"/>
      <c r="E46" s="84"/>
      <c r="F46" s="84"/>
      <c r="G46" s="84"/>
    </row>
    <row r="47" spans="1:9" s="1" customFormat="1" x14ac:dyDescent="0.2">
      <c r="B47" s="84"/>
      <c r="C47" s="84"/>
      <c r="D47" s="84"/>
      <c r="E47" s="84"/>
      <c r="F47" s="84"/>
      <c r="G47" s="84"/>
      <c r="H47" s="84"/>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sheetData>
  <mergeCells count="5">
    <mergeCell ref="A3:A4"/>
    <mergeCell ref="C3:D3"/>
    <mergeCell ref="E3:F3"/>
    <mergeCell ref="G3:I3"/>
    <mergeCell ref="B3:B4"/>
  </mergeCells>
  <conditionalFormatting sqref="D9">
    <cfRule type="cellIs" dxfId="137" priority="7" operator="between">
      <formula>-0.5</formula>
      <formula>0.5</formula>
    </cfRule>
    <cfRule type="cellIs" dxfId="136" priority="8" operator="between">
      <formula>0</formula>
      <formula>0.49</formula>
    </cfRule>
  </conditionalFormatting>
  <conditionalFormatting sqref="D18:D19">
    <cfRule type="cellIs" dxfId="135" priority="31" stopIfTrue="1" operator="equal">
      <formula>0</formula>
    </cfRule>
    <cfRule type="cellIs" dxfId="134" priority="32" operator="between">
      <formula>0</formula>
      <formula>0.5</formula>
    </cfRule>
    <cfRule type="cellIs" dxfId="133" priority="33" operator="between">
      <formula>0</formula>
      <formula>0.49</formula>
    </cfRule>
  </conditionalFormatting>
  <conditionalFormatting sqref="D26">
    <cfRule type="cellIs" dxfId="132" priority="1" operator="between">
      <formula>-0.5</formula>
      <formula>0.5</formula>
    </cfRule>
    <cfRule type="cellIs" dxfId="131" priority="2" operator="between">
      <formula>0</formula>
      <formula>0.49</formula>
    </cfRule>
  </conditionalFormatting>
  <conditionalFormatting sqref="F18:F21 F23:F24 F26:F35">
    <cfRule type="cellIs" dxfId="130" priority="42" operator="between">
      <formula>0</formula>
      <formula>0.5</formula>
    </cfRule>
    <cfRule type="cellIs" dxfId="129" priority="43" operator="between">
      <formula>0</formula>
      <formula>0.49</formula>
    </cfRule>
  </conditionalFormatting>
  <conditionalFormatting sqref="F23:F24 F26:F35 F18:F21">
    <cfRule type="cellIs" dxfId="128" priority="41" stopIfTrue="1" operator="equal">
      <formula>0</formula>
    </cfRule>
  </conditionalFormatting>
  <conditionalFormatting sqref="F23:F24">
    <cfRule type="cellIs" dxfId="127" priority="27" operator="between">
      <formula>0</formula>
      <formula>0.5</formula>
    </cfRule>
    <cfRule type="cellIs" dxfId="126" priority="28" operator="between">
      <formula>0</formula>
      <formula>0.49</formula>
    </cfRule>
  </conditionalFormatting>
  <conditionalFormatting sqref="F26:F27">
    <cfRule type="cellIs" dxfId="125" priority="3" operator="between">
      <formula>0</formula>
      <formula>0.5</formula>
    </cfRule>
    <cfRule type="cellIs" dxfId="124" priority="4" operator="between">
      <formula>0</formula>
      <formula>0.49</formula>
    </cfRule>
  </conditionalFormatting>
  <conditionalFormatting sqref="I37">
    <cfRule type="cellIs" dxfId="123" priority="13" operator="between">
      <formula>0.00001</formula>
      <formula>0.499</formula>
    </cfRule>
  </conditionalFormatting>
  <conditionalFormatting sqref="I37:I41">
    <cfRule type="cellIs" dxfId="122" priority="37" operator="between">
      <formula>0</formula>
      <formula>0.5</formula>
    </cfRule>
    <cfRule type="cellIs" dxfId="121" priority="38"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4">
        <f>INDICE!A3</f>
        <v>45536</v>
      </c>
      <c r="C3" s="775"/>
      <c r="D3" s="775" t="s">
        <v>115</v>
      </c>
      <c r="E3" s="775"/>
      <c r="F3" s="775" t="s">
        <v>116</v>
      </c>
      <c r="G3" s="775"/>
      <c r="H3" s="1"/>
    </row>
    <row r="4" spans="1:8" x14ac:dyDescent="0.2">
      <c r="A4" s="66"/>
      <c r="B4" s="606" t="s">
        <v>56</v>
      </c>
      <c r="C4" s="606" t="s">
        <v>445</v>
      </c>
      <c r="D4" s="606" t="s">
        <v>56</v>
      </c>
      <c r="E4" s="606" t="s">
        <v>445</v>
      </c>
      <c r="F4" s="606" t="s">
        <v>56</v>
      </c>
      <c r="G4" s="607" t="s">
        <v>445</v>
      </c>
      <c r="H4" s="1"/>
    </row>
    <row r="5" spans="1:8" x14ac:dyDescent="0.2">
      <c r="A5" s="157" t="s">
        <v>8</v>
      </c>
      <c r="B5" s="392">
        <v>68.166583990455777</v>
      </c>
      <c r="C5" s="475">
        <v>-19.829634651777148</v>
      </c>
      <c r="D5" s="392">
        <v>75.965521532322413</v>
      </c>
      <c r="E5" s="475">
        <v>2.2772178704754311</v>
      </c>
      <c r="F5" s="392">
        <v>77.186373054702329</v>
      </c>
      <c r="G5" s="475">
        <v>-0.54102613222279083</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512</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449</v>
      </c>
      <c r="B1" s="158"/>
      <c r="C1" s="15"/>
      <c r="D1" s="15"/>
      <c r="E1" s="15"/>
      <c r="F1" s="15"/>
      <c r="G1" s="15"/>
      <c r="H1" s="1"/>
    </row>
    <row r="2" spans="1:8" x14ac:dyDescent="0.2">
      <c r="A2" s="159" t="s">
        <v>365</v>
      </c>
      <c r="B2" s="159"/>
      <c r="C2" s="160"/>
      <c r="D2" s="160"/>
      <c r="E2" s="160"/>
      <c r="F2" s="160"/>
      <c r="G2" s="160"/>
      <c r="H2" s="161" t="s">
        <v>151</v>
      </c>
    </row>
    <row r="3" spans="1:8" ht="14.1" customHeight="1" x14ac:dyDescent="0.2">
      <c r="A3" s="162"/>
      <c r="B3" s="774">
        <f>INDICE!A3</f>
        <v>45536</v>
      </c>
      <c r="C3" s="775"/>
      <c r="D3" s="775" t="s">
        <v>115</v>
      </c>
      <c r="E3" s="775"/>
      <c r="F3" s="775" t="s">
        <v>116</v>
      </c>
      <c r="G3" s="775"/>
      <c r="H3" s="775"/>
    </row>
    <row r="4" spans="1:8" x14ac:dyDescent="0.2">
      <c r="A4" s="160"/>
      <c r="B4" s="63" t="s">
        <v>47</v>
      </c>
      <c r="C4" s="63" t="s">
        <v>445</v>
      </c>
      <c r="D4" s="63" t="s">
        <v>47</v>
      </c>
      <c r="E4" s="63" t="s">
        <v>445</v>
      </c>
      <c r="F4" s="63" t="s">
        <v>47</v>
      </c>
      <c r="G4" s="64" t="s">
        <v>445</v>
      </c>
      <c r="H4" s="64" t="s">
        <v>106</v>
      </c>
    </row>
    <row r="5" spans="1:8" x14ac:dyDescent="0.2">
      <c r="A5" s="160" t="s">
        <v>224</v>
      </c>
      <c r="B5" s="163"/>
      <c r="C5" s="163"/>
      <c r="D5" s="163"/>
      <c r="E5" s="163"/>
      <c r="F5" s="163"/>
      <c r="G5" s="164"/>
      <c r="H5" s="165"/>
    </row>
    <row r="6" spans="1:8" x14ac:dyDescent="0.2">
      <c r="A6" s="1" t="s">
        <v>406</v>
      </c>
      <c r="B6" s="456">
        <v>88.685999999999993</v>
      </c>
      <c r="C6" s="394">
        <v>5.0172293336806773</v>
      </c>
      <c r="D6" s="233">
        <v>805.01100000000008</v>
      </c>
      <c r="E6" s="394">
        <v>-2.3527214106624195</v>
      </c>
      <c r="F6" s="233">
        <v>1011.9340000000002</v>
      </c>
      <c r="G6" s="394">
        <v>-16.203020531598977</v>
      </c>
      <c r="H6" s="394">
        <v>5.2864886456109659</v>
      </c>
    </row>
    <row r="7" spans="1:8" x14ac:dyDescent="0.2">
      <c r="A7" s="1" t="s">
        <v>48</v>
      </c>
      <c r="B7" s="456">
        <v>82.590999999999994</v>
      </c>
      <c r="C7" s="397">
        <v>132.36924288889509</v>
      </c>
      <c r="D7" s="456">
        <v>550.76900000000001</v>
      </c>
      <c r="E7" s="397">
        <v>32.162568148660071</v>
      </c>
      <c r="F7" s="233">
        <v>703.23599999999999</v>
      </c>
      <c r="G7" s="394">
        <v>16.068911563053938</v>
      </c>
      <c r="H7" s="394">
        <v>3.6738059292254954</v>
      </c>
    </row>
    <row r="8" spans="1:8" x14ac:dyDescent="0.2">
      <c r="A8" s="1" t="s">
        <v>49</v>
      </c>
      <c r="B8" s="456">
        <v>197.76499999999999</v>
      </c>
      <c r="C8" s="397">
        <v>90.809976361618965</v>
      </c>
      <c r="D8" s="233">
        <v>1179.2359999999999</v>
      </c>
      <c r="E8" s="394">
        <v>-0.15874883901682402</v>
      </c>
      <c r="F8" s="233">
        <v>1492.2599999999998</v>
      </c>
      <c r="G8" s="394">
        <v>-12.040251667230569</v>
      </c>
      <c r="H8" s="394">
        <v>7.7957806994323908</v>
      </c>
    </row>
    <row r="9" spans="1:8" x14ac:dyDescent="0.2">
      <c r="A9" s="1" t="s">
        <v>122</v>
      </c>
      <c r="B9" s="456">
        <v>601.17399999999998</v>
      </c>
      <c r="C9" s="394">
        <v>19.299965470572573</v>
      </c>
      <c r="D9" s="233">
        <v>5969.0910000000003</v>
      </c>
      <c r="E9" s="394">
        <v>20.318742044298972</v>
      </c>
      <c r="F9" s="233">
        <v>7968.4790000000003</v>
      </c>
      <c r="G9" s="394">
        <v>14.671583087936806</v>
      </c>
      <c r="H9" s="394">
        <v>41.628479482149444</v>
      </c>
    </row>
    <row r="10" spans="1:8" x14ac:dyDescent="0.2">
      <c r="A10" s="1" t="s">
        <v>123</v>
      </c>
      <c r="B10" s="456">
        <v>487.54</v>
      </c>
      <c r="C10" s="394">
        <v>27.979713926462978</v>
      </c>
      <c r="D10" s="233">
        <v>4586.1719999999996</v>
      </c>
      <c r="E10" s="394">
        <v>-1.8091825310827843</v>
      </c>
      <c r="F10" s="233">
        <v>6201.1440000000002</v>
      </c>
      <c r="G10" s="394">
        <v>-0.2553314145141577</v>
      </c>
      <c r="H10" s="394">
        <v>32.395667450444947</v>
      </c>
    </row>
    <row r="11" spans="1:8" x14ac:dyDescent="0.2">
      <c r="A11" s="1" t="s">
        <v>225</v>
      </c>
      <c r="B11" s="456">
        <v>96.497</v>
      </c>
      <c r="C11" s="394">
        <v>22.278118505752957</v>
      </c>
      <c r="D11" s="233">
        <v>1246.287</v>
      </c>
      <c r="E11" s="394">
        <v>-16.260304632103875</v>
      </c>
      <c r="F11" s="233">
        <v>1764.8400000000004</v>
      </c>
      <c r="G11" s="394">
        <v>-13.112446625774107</v>
      </c>
      <c r="H11" s="394">
        <v>9.2197777931367622</v>
      </c>
    </row>
    <row r="12" spans="1:8" x14ac:dyDescent="0.2">
      <c r="A12" s="168" t="s">
        <v>226</v>
      </c>
      <c r="B12" s="457">
        <v>1554.2529999999997</v>
      </c>
      <c r="C12" s="170">
        <v>30.8930607652545</v>
      </c>
      <c r="D12" s="169">
        <v>14336.565999999999</v>
      </c>
      <c r="E12" s="170">
        <v>5.8652387829256831</v>
      </c>
      <c r="F12" s="169">
        <v>19141.893</v>
      </c>
      <c r="G12" s="170">
        <v>2.3238965533941638</v>
      </c>
      <c r="H12" s="170">
        <v>100</v>
      </c>
    </row>
    <row r="13" spans="1:8" x14ac:dyDescent="0.2">
      <c r="A13" s="145" t="s">
        <v>227</v>
      </c>
      <c r="B13" s="458"/>
      <c r="C13" s="172"/>
      <c r="D13" s="171"/>
      <c r="E13" s="172"/>
      <c r="F13" s="171"/>
      <c r="G13" s="172"/>
      <c r="H13" s="172"/>
    </row>
    <row r="14" spans="1:8" x14ac:dyDescent="0.2">
      <c r="A14" s="1" t="s">
        <v>406</v>
      </c>
      <c r="B14" s="456">
        <v>42.525000000000006</v>
      </c>
      <c r="C14" s="703">
        <v>1.2427683736875899</v>
      </c>
      <c r="D14" s="233">
        <v>418.76800000000003</v>
      </c>
      <c r="E14" s="394">
        <v>18.597228555002705</v>
      </c>
      <c r="F14" s="233">
        <v>546.28800000000001</v>
      </c>
      <c r="G14" s="394">
        <v>17.34779143726816</v>
      </c>
      <c r="H14" s="394">
        <v>2.4431706602703054</v>
      </c>
    </row>
    <row r="15" spans="1:8" x14ac:dyDescent="0.2">
      <c r="A15" s="1" t="s">
        <v>48</v>
      </c>
      <c r="B15" s="456">
        <v>290.65500000000003</v>
      </c>
      <c r="C15" s="394">
        <v>-4.1315253924223336</v>
      </c>
      <c r="D15" s="233">
        <v>2679.4949999999999</v>
      </c>
      <c r="E15" s="394">
        <v>-15.60895519943662</v>
      </c>
      <c r="F15" s="233">
        <v>3545.5510000000004</v>
      </c>
      <c r="G15" s="394">
        <v>-13.888281032742864</v>
      </c>
      <c r="H15" s="394">
        <v>15.85681211685419</v>
      </c>
    </row>
    <row r="16" spans="1:8" x14ac:dyDescent="0.2">
      <c r="A16" s="1" t="s">
        <v>49</v>
      </c>
      <c r="B16" s="456">
        <v>30.1</v>
      </c>
      <c r="C16" s="468">
        <v>-39.441493642362786</v>
      </c>
      <c r="D16" s="233">
        <v>343.56100000000004</v>
      </c>
      <c r="E16" s="394">
        <v>-20.752475612934767</v>
      </c>
      <c r="F16" s="233">
        <v>439.88100000000009</v>
      </c>
      <c r="G16" s="394">
        <v>-21.29789826432809</v>
      </c>
      <c r="H16" s="394">
        <v>1.9672853022771184</v>
      </c>
    </row>
    <row r="17" spans="1:8" x14ac:dyDescent="0.2">
      <c r="A17" s="1" t="s">
        <v>122</v>
      </c>
      <c r="B17" s="456">
        <v>689.62499999999989</v>
      </c>
      <c r="C17" s="394">
        <v>-3.96305162495146</v>
      </c>
      <c r="D17" s="233">
        <v>7610.3919999999998</v>
      </c>
      <c r="E17" s="394">
        <v>40.639119204640785</v>
      </c>
      <c r="F17" s="233">
        <v>10092.517</v>
      </c>
      <c r="G17" s="394">
        <v>38.626639153371414</v>
      </c>
      <c r="H17" s="394">
        <v>45.13689010682878</v>
      </c>
    </row>
    <row r="18" spans="1:8" x14ac:dyDescent="0.2">
      <c r="A18" s="1" t="s">
        <v>123</v>
      </c>
      <c r="B18" s="456">
        <v>219.29900000000001</v>
      </c>
      <c r="C18" s="394">
        <v>12.590360208649933</v>
      </c>
      <c r="D18" s="233">
        <v>1776.0130000000001</v>
      </c>
      <c r="E18" s="394">
        <v>9.511186584484566</v>
      </c>
      <c r="F18" s="233">
        <v>2497.7170000000001</v>
      </c>
      <c r="G18" s="394">
        <v>25.974839500058227</v>
      </c>
      <c r="H18" s="394">
        <v>11.170571002947835</v>
      </c>
    </row>
    <row r="19" spans="1:8" x14ac:dyDescent="0.2">
      <c r="A19" s="1" t="s">
        <v>225</v>
      </c>
      <c r="B19" s="456">
        <v>301.35599999999999</v>
      </c>
      <c r="C19" s="394">
        <v>-25.730114994651981</v>
      </c>
      <c r="D19" s="233">
        <v>3933.2280000000001</v>
      </c>
      <c r="E19" s="394">
        <v>-7.1406210381232533</v>
      </c>
      <c r="F19" s="233">
        <v>5237.8429999999998</v>
      </c>
      <c r="G19" s="394">
        <v>-6.8850424238631689</v>
      </c>
      <c r="H19" s="394">
        <v>23.425270810821758</v>
      </c>
    </row>
    <row r="20" spans="1:8" x14ac:dyDescent="0.2">
      <c r="A20" s="173" t="s">
        <v>228</v>
      </c>
      <c r="B20" s="459">
        <v>1573.56</v>
      </c>
      <c r="C20" s="175">
        <v>-8.1671778022240815</v>
      </c>
      <c r="D20" s="174">
        <v>16761.457000000002</v>
      </c>
      <c r="E20" s="175">
        <v>10.052197369469006</v>
      </c>
      <c r="F20" s="174">
        <v>22359.797000000002</v>
      </c>
      <c r="G20" s="175">
        <v>11.631320338417721</v>
      </c>
      <c r="H20" s="175">
        <v>100</v>
      </c>
    </row>
    <row r="21" spans="1:8" x14ac:dyDescent="0.2">
      <c r="A21" s="145" t="s">
        <v>450</v>
      </c>
      <c r="B21" s="460"/>
      <c r="C21" s="396"/>
      <c r="D21" s="395"/>
      <c r="E21" s="396"/>
      <c r="F21" s="395"/>
      <c r="G21" s="396"/>
      <c r="H21" s="396"/>
    </row>
    <row r="22" spans="1:8" x14ac:dyDescent="0.2">
      <c r="A22" s="1" t="s">
        <v>406</v>
      </c>
      <c r="B22" s="456">
        <v>-46.160999999999987</v>
      </c>
      <c r="C22" s="394">
        <v>8.7522970362342676</v>
      </c>
      <c r="D22" s="233">
        <v>-386.24300000000005</v>
      </c>
      <c r="E22" s="394">
        <v>-18.04835924006905</v>
      </c>
      <c r="F22" s="233">
        <v>-465.64600000000019</v>
      </c>
      <c r="G22" s="394">
        <v>-37.250647847314191</v>
      </c>
      <c r="H22" s="397" t="s">
        <v>451</v>
      </c>
    </row>
    <row r="23" spans="1:8" x14ac:dyDescent="0.2">
      <c r="A23" s="1" t="s">
        <v>48</v>
      </c>
      <c r="B23" s="456">
        <v>208.06400000000002</v>
      </c>
      <c r="C23" s="394">
        <v>-22.259170969742698</v>
      </c>
      <c r="D23" s="233">
        <v>2128.7259999999997</v>
      </c>
      <c r="E23" s="394">
        <v>-22.82633363762066</v>
      </c>
      <c r="F23" s="233">
        <v>2842.3150000000005</v>
      </c>
      <c r="G23" s="394">
        <v>-19.057117072527539</v>
      </c>
      <c r="H23" s="397" t="s">
        <v>451</v>
      </c>
    </row>
    <row r="24" spans="1:8" x14ac:dyDescent="0.2">
      <c r="A24" s="1" t="s">
        <v>49</v>
      </c>
      <c r="B24" s="456">
        <v>-167.66499999999999</v>
      </c>
      <c r="C24" s="397">
        <v>210.83035168053979</v>
      </c>
      <c r="D24" s="233">
        <v>-835.67499999999984</v>
      </c>
      <c r="E24" s="394">
        <v>11.783724059701809</v>
      </c>
      <c r="F24" s="233">
        <v>-1052.3789999999997</v>
      </c>
      <c r="G24" s="394">
        <v>-7.4918666991325029</v>
      </c>
      <c r="H24" s="397" t="s">
        <v>451</v>
      </c>
    </row>
    <row r="25" spans="1:8" x14ac:dyDescent="0.2">
      <c r="A25" s="1" t="s">
        <v>122</v>
      </c>
      <c r="B25" s="456">
        <v>88.450999999999908</v>
      </c>
      <c r="C25" s="394">
        <v>-58.699600775103356</v>
      </c>
      <c r="D25" s="233">
        <v>1641.3009999999995</v>
      </c>
      <c r="E25" s="394">
        <v>264.55047020829409</v>
      </c>
      <c r="F25" s="233">
        <v>2124.0379999999996</v>
      </c>
      <c r="G25" s="394">
        <v>540.92491898057142</v>
      </c>
      <c r="H25" s="397" t="s">
        <v>451</v>
      </c>
    </row>
    <row r="26" spans="1:8" x14ac:dyDescent="0.2">
      <c r="A26" s="1" t="s">
        <v>123</v>
      </c>
      <c r="B26" s="456">
        <v>-268.24099999999999</v>
      </c>
      <c r="C26" s="394">
        <v>44.080032227742699</v>
      </c>
      <c r="D26" s="233">
        <v>-2810.1589999999997</v>
      </c>
      <c r="E26" s="394">
        <v>-7.8306699216014657</v>
      </c>
      <c r="F26" s="233">
        <v>-3703.4270000000001</v>
      </c>
      <c r="G26" s="394">
        <v>-12.537588795521904</v>
      </c>
      <c r="H26" s="397" t="s">
        <v>451</v>
      </c>
    </row>
    <row r="27" spans="1:8" x14ac:dyDescent="0.2">
      <c r="A27" s="1" t="s">
        <v>225</v>
      </c>
      <c r="B27" s="456">
        <v>204.85899999999998</v>
      </c>
      <c r="C27" s="394">
        <v>-37.321702841128136</v>
      </c>
      <c r="D27" s="233">
        <v>2686.9409999999998</v>
      </c>
      <c r="E27" s="394">
        <v>-2.2004116626841128</v>
      </c>
      <c r="F27" s="233">
        <v>3473.0029999999997</v>
      </c>
      <c r="G27" s="394">
        <v>-3.3655364460195485</v>
      </c>
      <c r="H27" s="397" t="s">
        <v>451</v>
      </c>
    </row>
    <row r="28" spans="1:8" x14ac:dyDescent="0.2">
      <c r="A28" s="173" t="s">
        <v>229</v>
      </c>
      <c r="B28" s="459">
        <v>19.307000000000244</v>
      </c>
      <c r="C28" s="175">
        <v>-96.330046779690619</v>
      </c>
      <c r="D28" s="174">
        <v>2424.8910000000033</v>
      </c>
      <c r="E28" s="175">
        <v>43.639192930620176</v>
      </c>
      <c r="F28" s="174">
        <v>3217.9040000000023</v>
      </c>
      <c r="G28" s="175">
        <v>143.24969517288397</v>
      </c>
      <c r="H28" s="393" t="s">
        <v>451</v>
      </c>
    </row>
    <row r="29" spans="1:8" x14ac:dyDescent="0.2">
      <c r="A29" s="80" t="s">
        <v>125</v>
      </c>
      <c r="B29" s="166"/>
      <c r="C29" s="166"/>
      <c r="D29" s="166"/>
      <c r="E29" s="166"/>
      <c r="F29" s="166"/>
      <c r="G29" s="166"/>
      <c r="H29" s="161" t="s">
        <v>220</v>
      </c>
    </row>
    <row r="30" spans="1:8" x14ac:dyDescent="0.2">
      <c r="A30" s="428" t="s">
        <v>527</v>
      </c>
      <c r="B30" s="166"/>
      <c r="C30" s="166"/>
      <c r="D30" s="166"/>
      <c r="E30" s="166"/>
      <c r="F30" s="166"/>
      <c r="G30" s="167"/>
      <c r="H30" s="167"/>
    </row>
    <row r="31" spans="1:8" x14ac:dyDescent="0.2">
      <c r="A31" s="133" t="s">
        <v>452</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453</v>
      </c>
      <c r="B1" s="158"/>
      <c r="C1" s="1"/>
      <c r="D1" s="1"/>
      <c r="E1" s="1"/>
      <c r="F1" s="1"/>
      <c r="G1" s="1"/>
      <c r="H1" s="1"/>
    </row>
    <row r="2" spans="1:8" x14ac:dyDescent="0.2">
      <c r="A2" s="381"/>
      <c r="B2" s="381"/>
      <c r="C2" s="381"/>
      <c r="D2" s="381"/>
      <c r="E2" s="381"/>
      <c r="F2" s="1"/>
      <c r="G2" s="1"/>
      <c r="H2" s="383" t="s">
        <v>151</v>
      </c>
    </row>
    <row r="3" spans="1:8" ht="14.85" customHeight="1" x14ac:dyDescent="0.2">
      <c r="A3" s="795" t="s">
        <v>447</v>
      </c>
      <c r="B3" s="793" t="s">
        <v>448</v>
      </c>
      <c r="C3" s="778">
        <f>INDICE!A3</f>
        <v>45536</v>
      </c>
      <c r="D3" s="776">
        <v>41671</v>
      </c>
      <c r="E3" s="776">
        <v>41671</v>
      </c>
      <c r="F3" s="775" t="s">
        <v>116</v>
      </c>
      <c r="G3" s="775"/>
      <c r="H3" s="775"/>
    </row>
    <row r="4" spans="1:8" x14ac:dyDescent="0.2">
      <c r="A4" s="796"/>
      <c r="B4" s="794"/>
      <c r="C4" s="82" t="s">
        <v>456</v>
      </c>
      <c r="D4" s="82" t="s">
        <v>457</v>
      </c>
      <c r="E4" s="82" t="s">
        <v>230</v>
      </c>
      <c r="F4" s="82" t="s">
        <v>456</v>
      </c>
      <c r="G4" s="82" t="s">
        <v>457</v>
      </c>
      <c r="H4" s="82" t="s">
        <v>230</v>
      </c>
    </row>
    <row r="5" spans="1:8" x14ac:dyDescent="0.2">
      <c r="A5" s="398"/>
      <c r="B5" s="532" t="s">
        <v>200</v>
      </c>
      <c r="C5" s="141">
        <v>0</v>
      </c>
      <c r="D5" s="141">
        <v>8.4949999999999992</v>
      </c>
      <c r="E5" s="177">
        <v>8.4949999999999992</v>
      </c>
      <c r="F5" s="143">
        <v>0</v>
      </c>
      <c r="G5" s="141">
        <v>260.63499999999999</v>
      </c>
      <c r="H5" s="176">
        <v>260.63499999999999</v>
      </c>
    </row>
    <row r="6" spans="1:8" x14ac:dyDescent="0.2">
      <c r="A6" s="398"/>
      <c r="B6" s="532" t="s">
        <v>231</v>
      </c>
      <c r="C6" s="141">
        <v>131.58699999999999</v>
      </c>
      <c r="D6" s="144">
        <v>66.509</v>
      </c>
      <c r="E6" s="177">
        <v>-65.077999999999989</v>
      </c>
      <c r="F6" s="143">
        <v>2004.085</v>
      </c>
      <c r="G6" s="141">
        <v>2061.73</v>
      </c>
      <c r="H6" s="177">
        <v>57.644999999999982</v>
      </c>
    </row>
    <row r="7" spans="1:8" x14ac:dyDescent="0.2">
      <c r="A7" s="398"/>
      <c r="B7" s="648" t="s">
        <v>201</v>
      </c>
      <c r="C7" s="141">
        <v>0</v>
      </c>
      <c r="D7" s="96">
        <v>8.9440000000000008</v>
      </c>
      <c r="E7" s="689">
        <v>8.9440000000000008</v>
      </c>
      <c r="F7" s="143">
        <v>0</v>
      </c>
      <c r="G7" s="141">
        <v>37.437000000000005</v>
      </c>
      <c r="H7" s="177">
        <v>37.437000000000005</v>
      </c>
    </row>
    <row r="8" spans="1:8" x14ac:dyDescent="0.2">
      <c r="A8" s="486" t="s">
        <v>300</v>
      </c>
      <c r="B8" s="647"/>
      <c r="C8" s="146">
        <v>131.58699999999999</v>
      </c>
      <c r="D8" s="178">
        <v>83.948000000000008</v>
      </c>
      <c r="E8" s="146">
        <v>-47.638999999999982</v>
      </c>
      <c r="F8" s="146">
        <v>2004.085</v>
      </c>
      <c r="G8" s="178">
        <v>2359.8019999999997</v>
      </c>
      <c r="H8" s="146">
        <v>355.71699999999964</v>
      </c>
    </row>
    <row r="9" spans="1:8" x14ac:dyDescent="0.2">
      <c r="A9" s="398"/>
      <c r="B9" s="533" t="s">
        <v>561</v>
      </c>
      <c r="C9" s="144">
        <v>12.983000000000001</v>
      </c>
      <c r="D9" s="144">
        <v>0</v>
      </c>
      <c r="E9" s="179">
        <v>-12.983000000000001</v>
      </c>
      <c r="F9" s="144">
        <v>122.66400000000002</v>
      </c>
      <c r="G9" s="96">
        <v>36.371000000000002</v>
      </c>
      <c r="H9" s="179">
        <v>-86.293000000000006</v>
      </c>
    </row>
    <row r="10" spans="1:8" x14ac:dyDescent="0.2">
      <c r="A10" s="398"/>
      <c r="B10" s="533" t="s">
        <v>202</v>
      </c>
      <c r="C10" s="144">
        <v>0</v>
      </c>
      <c r="D10" s="141">
        <v>0</v>
      </c>
      <c r="E10" s="179">
        <v>0</v>
      </c>
      <c r="F10" s="144">
        <v>0</v>
      </c>
      <c r="G10" s="141">
        <v>199.01799999999997</v>
      </c>
      <c r="H10" s="179">
        <v>199.01799999999997</v>
      </c>
    </row>
    <row r="11" spans="1:8" x14ac:dyDescent="0.2">
      <c r="A11" s="398"/>
      <c r="B11" s="648" t="s">
        <v>232</v>
      </c>
      <c r="C11" s="144">
        <v>0</v>
      </c>
      <c r="D11" s="141">
        <v>38.731999999999999</v>
      </c>
      <c r="E11" s="179">
        <v>38.731999999999999</v>
      </c>
      <c r="F11" s="144">
        <v>29.572000000000003</v>
      </c>
      <c r="G11" s="141">
        <v>589.25900000000001</v>
      </c>
      <c r="H11" s="177">
        <v>559.68700000000001</v>
      </c>
    </row>
    <row r="12" spans="1:8" x14ac:dyDescent="0.2">
      <c r="A12" s="632" t="s">
        <v>454</v>
      </c>
      <c r="C12" s="146">
        <v>12.983000000000001</v>
      </c>
      <c r="D12" s="146">
        <v>38.731999999999999</v>
      </c>
      <c r="E12" s="146">
        <v>25.748999999999999</v>
      </c>
      <c r="F12" s="146">
        <v>152.23600000000002</v>
      </c>
      <c r="G12" s="146">
        <v>824.64800000000002</v>
      </c>
      <c r="H12" s="178">
        <v>672.41200000000003</v>
      </c>
    </row>
    <row r="13" spans="1:8" x14ac:dyDescent="0.2">
      <c r="A13" s="650"/>
      <c r="B13" s="649" t="s">
        <v>233</v>
      </c>
      <c r="C13" s="144">
        <v>47.655999999999999</v>
      </c>
      <c r="D13" s="141">
        <v>26.87</v>
      </c>
      <c r="E13" s="179">
        <v>-20.785999999999998</v>
      </c>
      <c r="F13" s="144">
        <v>685.67099999999994</v>
      </c>
      <c r="G13" s="141">
        <v>806.91199999999992</v>
      </c>
      <c r="H13" s="179">
        <v>121.24099999999999</v>
      </c>
    </row>
    <row r="14" spans="1:8" x14ac:dyDescent="0.2">
      <c r="A14" s="398"/>
      <c r="B14" s="533" t="s">
        <v>234</v>
      </c>
      <c r="C14" s="144">
        <v>40.008000000000003</v>
      </c>
      <c r="D14" s="141">
        <v>405.81700000000001</v>
      </c>
      <c r="E14" s="179">
        <v>365.80900000000003</v>
      </c>
      <c r="F14" s="144">
        <v>826.57200000000012</v>
      </c>
      <c r="G14" s="141">
        <v>4299.7890000000007</v>
      </c>
      <c r="H14" s="179">
        <v>3473.2170000000006</v>
      </c>
    </row>
    <row r="15" spans="1:8" x14ac:dyDescent="0.2">
      <c r="A15" s="398"/>
      <c r="B15" s="533" t="s">
        <v>581</v>
      </c>
      <c r="C15" s="96">
        <v>0.251</v>
      </c>
      <c r="D15" s="144">
        <v>58.976999999999997</v>
      </c>
      <c r="E15" s="177">
        <v>58.725999999999999</v>
      </c>
      <c r="F15" s="144">
        <v>1833.7950000000001</v>
      </c>
      <c r="G15" s="144">
        <v>748.05</v>
      </c>
      <c r="H15" s="177">
        <v>-1085.7450000000001</v>
      </c>
    </row>
    <row r="16" spans="1:8" x14ac:dyDescent="0.2">
      <c r="A16" s="398"/>
      <c r="B16" s="533" t="s">
        <v>235</v>
      </c>
      <c r="C16" s="144">
        <v>38.627000000000002</v>
      </c>
      <c r="D16" s="96">
        <v>0.70299999999999996</v>
      </c>
      <c r="E16" s="177">
        <v>-37.923999999999999</v>
      </c>
      <c r="F16" s="144">
        <v>393.54199999999997</v>
      </c>
      <c r="G16" s="141">
        <v>212.23499999999999</v>
      </c>
      <c r="H16" s="177">
        <v>-181.30699999999999</v>
      </c>
    </row>
    <row r="17" spans="1:8" x14ac:dyDescent="0.2">
      <c r="A17" s="398"/>
      <c r="B17" s="533" t="s">
        <v>206</v>
      </c>
      <c r="C17" s="144">
        <v>243.113</v>
      </c>
      <c r="D17" s="96">
        <v>85.846000000000004</v>
      </c>
      <c r="E17" s="689">
        <v>-157.267</v>
      </c>
      <c r="F17" s="144">
        <v>3244.0849999999996</v>
      </c>
      <c r="G17" s="141">
        <v>1645.807</v>
      </c>
      <c r="H17" s="177">
        <v>-1598.2779999999996</v>
      </c>
    </row>
    <row r="18" spans="1:8" x14ac:dyDescent="0.2">
      <c r="A18" s="398"/>
      <c r="B18" s="533" t="s">
        <v>280</v>
      </c>
      <c r="C18" s="143">
        <v>0</v>
      </c>
      <c r="D18" s="96">
        <v>94.864999999999995</v>
      </c>
      <c r="E18" s="685">
        <v>94.864999999999995</v>
      </c>
      <c r="F18" s="144">
        <v>29.962</v>
      </c>
      <c r="G18" s="141">
        <v>464.22399999999999</v>
      </c>
      <c r="H18" s="177">
        <v>434.262</v>
      </c>
    </row>
    <row r="19" spans="1:8" x14ac:dyDescent="0.2">
      <c r="A19" s="398"/>
      <c r="B19" s="533" t="s">
        <v>540</v>
      </c>
      <c r="C19" s="144">
        <v>359.07400000000001</v>
      </c>
      <c r="D19" s="141">
        <v>36.752000000000002</v>
      </c>
      <c r="E19" s="177">
        <v>-322.322</v>
      </c>
      <c r="F19" s="144">
        <v>2709.6080000000002</v>
      </c>
      <c r="G19" s="141">
        <v>1291.808</v>
      </c>
      <c r="H19" s="177">
        <v>-1417.8000000000002</v>
      </c>
    </row>
    <row r="20" spans="1:8" x14ac:dyDescent="0.2">
      <c r="A20" s="398"/>
      <c r="B20" s="533" t="s">
        <v>236</v>
      </c>
      <c r="C20" s="96">
        <v>2.7530000000000001</v>
      </c>
      <c r="D20" s="141">
        <v>134.345</v>
      </c>
      <c r="E20" s="177">
        <v>131.59199999999998</v>
      </c>
      <c r="F20" s="144">
        <v>315.38899999999995</v>
      </c>
      <c r="G20" s="141">
        <v>1993.414</v>
      </c>
      <c r="H20" s="177">
        <v>1678.0250000000001</v>
      </c>
    </row>
    <row r="21" spans="1:8" x14ac:dyDescent="0.2">
      <c r="A21" s="398"/>
      <c r="B21" s="533" t="s">
        <v>208</v>
      </c>
      <c r="C21" s="96">
        <v>179.11099999999999</v>
      </c>
      <c r="D21" s="144">
        <v>66.540000000000006</v>
      </c>
      <c r="E21" s="177">
        <v>-112.57099999999998</v>
      </c>
      <c r="F21" s="144">
        <v>842.072</v>
      </c>
      <c r="G21" s="144">
        <v>908.56499999999983</v>
      </c>
      <c r="H21" s="177">
        <v>66.492999999999824</v>
      </c>
    </row>
    <row r="22" spans="1:8" x14ac:dyDescent="0.2">
      <c r="A22" s="398"/>
      <c r="B22" s="533" t="s">
        <v>237</v>
      </c>
      <c r="C22" s="144">
        <v>37.953000000000003</v>
      </c>
      <c r="D22" s="96">
        <v>0.24</v>
      </c>
      <c r="E22" s="689">
        <v>-37.713000000000001</v>
      </c>
      <c r="F22" s="144">
        <v>583.66699999999992</v>
      </c>
      <c r="G22" s="96">
        <v>10.780000000000001</v>
      </c>
      <c r="H22" s="177">
        <v>-572.88699999999994</v>
      </c>
    </row>
    <row r="23" spans="1:8" x14ac:dyDescent="0.2">
      <c r="A23" s="398"/>
      <c r="B23" s="533" t="s">
        <v>238</v>
      </c>
      <c r="C23" s="96">
        <v>48.558999999999997</v>
      </c>
      <c r="D23" s="96">
        <v>60.975999999999999</v>
      </c>
      <c r="E23" s="689">
        <v>12.417000000000002</v>
      </c>
      <c r="F23" s="144">
        <v>912.66300000000012</v>
      </c>
      <c r="G23" s="141">
        <v>505.38</v>
      </c>
      <c r="H23" s="177">
        <v>-407.28300000000013</v>
      </c>
    </row>
    <row r="24" spans="1:8" x14ac:dyDescent="0.2">
      <c r="A24" s="398"/>
      <c r="B24" s="651" t="s">
        <v>239</v>
      </c>
      <c r="C24" s="144">
        <v>65.320999999999913</v>
      </c>
      <c r="D24" s="141">
        <v>157.62900000000002</v>
      </c>
      <c r="E24" s="177">
        <v>92.308000000000106</v>
      </c>
      <c r="F24" s="144">
        <v>1022.5540000000001</v>
      </c>
      <c r="G24" s="141">
        <v>1217.2989999999991</v>
      </c>
      <c r="H24" s="177">
        <v>194.74499999999898</v>
      </c>
    </row>
    <row r="25" spans="1:8" x14ac:dyDescent="0.2">
      <c r="A25" s="632" t="s">
        <v>438</v>
      </c>
      <c r="C25" s="146">
        <v>1062.4259999999999</v>
      </c>
      <c r="D25" s="146">
        <v>1129.56</v>
      </c>
      <c r="E25" s="178">
        <v>67.134000000000015</v>
      </c>
      <c r="F25" s="146">
        <v>13399.58</v>
      </c>
      <c r="G25" s="146">
        <v>14104.263000000001</v>
      </c>
      <c r="H25" s="178">
        <v>704.6830000000009</v>
      </c>
    </row>
    <row r="26" spans="1:8" x14ac:dyDescent="0.2">
      <c r="A26" s="650"/>
      <c r="B26" s="649" t="s">
        <v>210</v>
      </c>
      <c r="C26" s="144">
        <v>6.0030000000000001</v>
      </c>
      <c r="D26" s="141">
        <v>0</v>
      </c>
      <c r="E26" s="179">
        <v>-6.0030000000000001</v>
      </c>
      <c r="F26" s="144">
        <v>487.202</v>
      </c>
      <c r="G26" s="141">
        <v>49.453000000000003</v>
      </c>
      <c r="H26" s="179">
        <v>-437.74900000000002</v>
      </c>
    </row>
    <row r="27" spans="1:8" x14ac:dyDescent="0.2">
      <c r="A27" s="399"/>
      <c r="B27" s="533" t="s">
        <v>677</v>
      </c>
      <c r="C27" s="144">
        <v>0</v>
      </c>
      <c r="D27" s="144">
        <v>0</v>
      </c>
      <c r="E27" s="177">
        <v>0</v>
      </c>
      <c r="F27" s="144">
        <v>29.003</v>
      </c>
      <c r="G27" s="96">
        <v>157.553</v>
      </c>
      <c r="H27" s="177">
        <v>128.55000000000001</v>
      </c>
    </row>
    <row r="28" spans="1:8" x14ac:dyDescent="0.2">
      <c r="A28" s="399"/>
      <c r="B28" s="533" t="s">
        <v>240</v>
      </c>
      <c r="C28" s="144">
        <v>0.628</v>
      </c>
      <c r="D28" s="144">
        <v>0</v>
      </c>
      <c r="E28" s="177">
        <v>-0.628</v>
      </c>
      <c r="F28" s="144">
        <v>226.13899999999995</v>
      </c>
      <c r="G28" s="96">
        <v>33.164999999999999</v>
      </c>
      <c r="H28" s="177">
        <v>-192.97399999999996</v>
      </c>
    </row>
    <row r="29" spans="1:8" x14ac:dyDescent="0.2">
      <c r="A29" s="399"/>
      <c r="B29" s="533" t="s">
        <v>670</v>
      </c>
      <c r="C29" s="144">
        <v>35.491</v>
      </c>
      <c r="D29" s="144">
        <v>0</v>
      </c>
      <c r="E29" s="177">
        <v>-35.491</v>
      </c>
      <c r="F29" s="144">
        <v>274.13</v>
      </c>
      <c r="G29" s="144">
        <v>0</v>
      </c>
      <c r="H29" s="177">
        <v>-274.13</v>
      </c>
    </row>
    <row r="30" spans="1:8" x14ac:dyDescent="0.2">
      <c r="A30" s="399"/>
      <c r="B30" s="651" t="s">
        <v>517</v>
      </c>
      <c r="C30" s="96">
        <v>51.433999999999997</v>
      </c>
      <c r="D30" s="96">
        <v>22</v>
      </c>
      <c r="E30" s="177">
        <v>-29.433999999999997</v>
      </c>
      <c r="F30" s="144">
        <v>323.82000000000005</v>
      </c>
      <c r="G30" s="141">
        <v>96.850000000000023</v>
      </c>
      <c r="H30" s="177">
        <v>-226.97000000000003</v>
      </c>
    </row>
    <row r="31" spans="1:8" x14ac:dyDescent="0.2">
      <c r="A31" s="632" t="s">
        <v>337</v>
      </c>
      <c r="C31" s="146">
        <v>93.555999999999997</v>
      </c>
      <c r="D31" s="146">
        <v>22</v>
      </c>
      <c r="E31" s="178">
        <v>-71.555999999999997</v>
      </c>
      <c r="F31" s="146">
        <v>1340.2940000000001</v>
      </c>
      <c r="G31" s="146">
        <v>337.02100000000002</v>
      </c>
      <c r="H31" s="178">
        <v>-1003.2730000000001</v>
      </c>
    </row>
    <row r="32" spans="1:8" x14ac:dyDescent="0.2">
      <c r="A32" s="650"/>
      <c r="B32" s="649" t="s">
        <v>213</v>
      </c>
      <c r="C32" s="144">
        <v>35.94</v>
      </c>
      <c r="D32" s="141">
        <v>0</v>
      </c>
      <c r="E32" s="179">
        <v>-35.94</v>
      </c>
      <c r="F32" s="144">
        <v>589.11000000000013</v>
      </c>
      <c r="G32" s="141">
        <v>0</v>
      </c>
      <c r="H32" s="179">
        <v>-589.11000000000013</v>
      </c>
    </row>
    <row r="33" spans="1:8" x14ac:dyDescent="0.2">
      <c r="A33" s="399"/>
      <c r="B33" s="533" t="s">
        <v>216</v>
      </c>
      <c r="C33" s="144">
        <v>0</v>
      </c>
      <c r="D33" s="144">
        <v>0</v>
      </c>
      <c r="E33" s="177">
        <v>0</v>
      </c>
      <c r="F33" s="144">
        <v>109.387</v>
      </c>
      <c r="G33" s="144">
        <v>70.075000000000003</v>
      </c>
      <c r="H33" s="177">
        <v>-39.311999999999998</v>
      </c>
    </row>
    <row r="34" spans="1:8" x14ac:dyDescent="0.2">
      <c r="A34" s="399"/>
      <c r="B34" s="533" t="s">
        <v>241</v>
      </c>
      <c r="C34" s="96">
        <v>1.7999999999999999E-2</v>
      </c>
      <c r="D34" s="144">
        <v>159.524</v>
      </c>
      <c r="E34" s="685">
        <v>159.506</v>
      </c>
      <c r="F34" s="144">
        <v>35.093000000000004</v>
      </c>
      <c r="G34" s="144">
        <v>3047.8439999999996</v>
      </c>
      <c r="H34" s="177">
        <v>3012.7509999999997</v>
      </c>
    </row>
    <row r="35" spans="1:8" x14ac:dyDescent="0.2">
      <c r="A35" s="399"/>
      <c r="B35" s="533" t="s">
        <v>218</v>
      </c>
      <c r="C35" s="144">
        <v>7.3760000000000003</v>
      </c>
      <c r="D35" s="96">
        <v>72.534000000000006</v>
      </c>
      <c r="E35" s="689">
        <v>65.158000000000001</v>
      </c>
      <c r="F35" s="144">
        <v>7.3760000000000003</v>
      </c>
      <c r="G35" s="144">
        <v>479.05900000000003</v>
      </c>
      <c r="H35" s="177">
        <v>471.68300000000005</v>
      </c>
    </row>
    <row r="36" spans="1:8" x14ac:dyDescent="0.2">
      <c r="A36" s="399"/>
      <c r="B36" s="651" t="s">
        <v>219</v>
      </c>
      <c r="C36" s="144">
        <v>40.698000000000015</v>
      </c>
      <c r="D36" s="144">
        <v>67.186000000000035</v>
      </c>
      <c r="E36" s="689">
        <v>26.488000000000021</v>
      </c>
      <c r="F36" s="144">
        <v>208.0680000000001</v>
      </c>
      <c r="G36" s="144">
        <v>862.22400000000061</v>
      </c>
      <c r="H36" s="177">
        <v>654.15600000000052</v>
      </c>
    </row>
    <row r="37" spans="1:8" x14ac:dyDescent="0.2">
      <c r="A37" s="632" t="s">
        <v>439</v>
      </c>
      <c r="C37" s="146">
        <v>84.032000000000011</v>
      </c>
      <c r="D37" s="146">
        <v>299.24400000000003</v>
      </c>
      <c r="E37" s="178">
        <v>215.21200000000002</v>
      </c>
      <c r="F37" s="146">
        <v>949.03400000000011</v>
      </c>
      <c r="G37" s="146">
        <v>4459.2020000000002</v>
      </c>
      <c r="H37" s="178">
        <v>3510.1680000000001</v>
      </c>
    </row>
    <row r="38" spans="1:8" x14ac:dyDescent="0.2">
      <c r="A38" s="650"/>
      <c r="B38" s="649" t="s">
        <v>533</v>
      </c>
      <c r="C38" s="144">
        <v>0</v>
      </c>
      <c r="D38" s="141">
        <v>0</v>
      </c>
      <c r="E38" s="179">
        <v>0</v>
      </c>
      <c r="F38" s="144">
        <v>182.81</v>
      </c>
      <c r="G38" s="141">
        <v>4.5060000000000002</v>
      </c>
      <c r="H38" s="179">
        <v>-178.304</v>
      </c>
    </row>
    <row r="39" spans="1:8" x14ac:dyDescent="0.2">
      <c r="A39" s="399"/>
      <c r="B39" s="533" t="s">
        <v>640</v>
      </c>
      <c r="C39" s="144">
        <v>12.96</v>
      </c>
      <c r="D39" s="144">
        <v>0</v>
      </c>
      <c r="E39" s="177">
        <v>-12.96</v>
      </c>
      <c r="F39" s="404">
        <v>33.275000000000006</v>
      </c>
      <c r="G39" s="96">
        <v>6.3E-2</v>
      </c>
      <c r="H39" s="177">
        <v>-33.212000000000003</v>
      </c>
    </row>
    <row r="40" spans="1:8" x14ac:dyDescent="0.2">
      <c r="A40" s="399"/>
      <c r="B40" s="533" t="s">
        <v>610</v>
      </c>
      <c r="C40" s="141">
        <v>91.481999999999999</v>
      </c>
      <c r="D40" s="141">
        <v>0</v>
      </c>
      <c r="E40" s="179">
        <v>-91.481999999999999</v>
      </c>
      <c r="F40" s="96">
        <v>777.60500000000002</v>
      </c>
      <c r="G40" s="144">
        <v>31.039000000000001</v>
      </c>
      <c r="H40" s="177">
        <v>-746.56600000000003</v>
      </c>
    </row>
    <row r="41" spans="1:8" x14ac:dyDescent="0.2">
      <c r="A41" s="399"/>
      <c r="B41" s="533" t="s">
        <v>604</v>
      </c>
      <c r="C41" s="144">
        <v>0</v>
      </c>
      <c r="D41" s="144">
        <v>0</v>
      </c>
      <c r="E41" s="177">
        <v>0</v>
      </c>
      <c r="F41" s="96">
        <v>3.0000000000000001E-3</v>
      </c>
      <c r="G41" s="141">
        <v>32.698</v>
      </c>
      <c r="H41" s="177">
        <v>32.695</v>
      </c>
    </row>
    <row r="42" spans="1:8" x14ac:dyDescent="0.2">
      <c r="A42" s="399"/>
      <c r="B42" s="533" t="s">
        <v>606</v>
      </c>
      <c r="C42" s="144">
        <v>50.118000000000002</v>
      </c>
      <c r="D42" s="144">
        <v>0</v>
      </c>
      <c r="E42" s="685">
        <v>-50.118000000000002</v>
      </c>
      <c r="F42" s="144">
        <v>90.177999999999997</v>
      </c>
      <c r="G42" s="144">
        <v>200.626</v>
      </c>
      <c r="H42" s="177">
        <v>110.44800000000001</v>
      </c>
    </row>
    <row r="43" spans="1:8" x14ac:dyDescent="0.2">
      <c r="A43" s="399"/>
      <c r="B43" s="651" t="s">
        <v>242</v>
      </c>
      <c r="C43" s="141">
        <v>15.109000000000009</v>
      </c>
      <c r="D43" s="141">
        <v>7.5999999999999998E-2</v>
      </c>
      <c r="E43" s="689">
        <v>-15.033000000000008</v>
      </c>
      <c r="F43" s="404">
        <v>212.79300000000012</v>
      </c>
      <c r="G43" s="144">
        <v>5.9289999999999736</v>
      </c>
      <c r="H43" s="179">
        <v>-206.86400000000015</v>
      </c>
    </row>
    <row r="44" spans="1:8" x14ac:dyDescent="0.2">
      <c r="A44" s="486" t="s">
        <v>455</v>
      </c>
      <c r="B44" s="476"/>
      <c r="C44" s="146">
        <v>169.66900000000001</v>
      </c>
      <c r="D44" s="725">
        <v>7.5999999999999998E-2</v>
      </c>
      <c r="E44" s="178">
        <v>-169.59300000000002</v>
      </c>
      <c r="F44" s="146">
        <v>1296.6640000000002</v>
      </c>
      <c r="G44" s="146">
        <v>274.86099999999999</v>
      </c>
      <c r="H44" s="178">
        <v>-1021.8030000000002</v>
      </c>
    </row>
    <row r="45" spans="1:8" x14ac:dyDescent="0.2">
      <c r="A45" s="150" t="s">
        <v>114</v>
      </c>
      <c r="B45" s="150"/>
      <c r="C45" s="150">
        <v>1554.2529999999995</v>
      </c>
      <c r="D45" s="180">
        <v>1573.56</v>
      </c>
      <c r="E45" s="150">
        <v>19.307000000000471</v>
      </c>
      <c r="F45" s="150">
        <v>19141.893</v>
      </c>
      <c r="G45" s="180">
        <v>22359.797000000002</v>
      </c>
      <c r="H45" s="150">
        <v>3217.9040000000023</v>
      </c>
    </row>
    <row r="46" spans="1:8" x14ac:dyDescent="0.2">
      <c r="A46" s="225" t="s">
        <v>440</v>
      </c>
      <c r="B46" s="152"/>
      <c r="C46" s="152">
        <v>118.05799999999999</v>
      </c>
      <c r="D46" s="746">
        <v>0</v>
      </c>
      <c r="E46" s="152">
        <v>-118.05799999999999</v>
      </c>
      <c r="F46" s="152">
        <v>1745.2869999999998</v>
      </c>
      <c r="G46" s="152">
        <v>243.16399999999999</v>
      </c>
      <c r="H46" s="152">
        <v>-1502.1229999999998</v>
      </c>
    </row>
    <row r="47" spans="1:8" x14ac:dyDescent="0.2">
      <c r="A47" s="225" t="s">
        <v>441</v>
      </c>
      <c r="B47" s="152"/>
      <c r="C47" s="152">
        <v>1436.1949999999995</v>
      </c>
      <c r="D47" s="699">
        <v>1573.56</v>
      </c>
      <c r="E47" s="152">
        <v>137.36500000000046</v>
      </c>
      <c r="F47" s="152">
        <v>17396.606</v>
      </c>
      <c r="G47" s="152">
        <v>22116.633000000002</v>
      </c>
      <c r="H47" s="152">
        <v>4720.0270000000019</v>
      </c>
    </row>
    <row r="48" spans="1:8" x14ac:dyDescent="0.2">
      <c r="A48" s="480" t="s">
        <v>442</v>
      </c>
      <c r="B48" s="154"/>
      <c r="C48" s="154">
        <v>1143.9069999999999</v>
      </c>
      <c r="D48" s="154">
        <v>975.16299999999978</v>
      </c>
      <c r="E48" s="154">
        <v>-168.74400000000014</v>
      </c>
      <c r="F48" s="154">
        <v>12973.677999999998</v>
      </c>
      <c r="G48" s="154">
        <v>14645.611999999999</v>
      </c>
      <c r="H48" s="154">
        <v>1671.9340000000011</v>
      </c>
    </row>
    <row r="49" spans="1:147" x14ac:dyDescent="0.2">
      <c r="A49" s="480" t="s">
        <v>443</v>
      </c>
      <c r="B49" s="154"/>
      <c r="C49" s="154">
        <v>410.34599999999955</v>
      </c>
      <c r="D49" s="154">
        <v>598.39700000000016</v>
      </c>
      <c r="E49" s="154">
        <v>188.05100000000061</v>
      </c>
      <c r="F49" s="154">
        <v>6168.215000000002</v>
      </c>
      <c r="G49" s="154">
        <v>7714.1850000000031</v>
      </c>
      <c r="H49" s="154">
        <v>1545.9700000000012</v>
      </c>
    </row>
    <row r="50" spans="1:147" x14ac:dyDescent="0.2">
      <c r="A50" s="481" t="s">
        <v>444</v>
      </c>
      <c r="B50" s="478"/>
      <c r="C50" s="478">
        <v>799.15899999999999</v>
      </c>
      <c r="D50" s="466">
        <v>935.24099999999999</v>
      </c>
      <c r="E50" s="479">
        <v>136.08199999999999</v>
      </c>
      <c r="F50" s="479">
        <v>9054.4169999999976</v>
      </c>
      <c r="G50" s="479">
        <v>11690.326000000001</v>
      </c>
      <c r="H50" s="479">
        <v>2635.9090000000033</v>
      </c>
    </row>
    <row r="51" spans="1:147" x14ac:dyDescent="0.2">
      <c r="B51" s="84"/>
      <c r="C51" s="84"/>
      <c r="D51" s="84"/>
      <c r="E51" s="84"/>
      <c r="F51" s="84"/>
      <c r="G51" s="84"/>
      <c r="H51" s="161" t="s">
        <v>220</v>
      </c>
    </row>
    <row r="52" spans="1:147" x14ac:dyDescent="0.2">
      <c r="A52" s="428" t="s">
        <v>125</v>
      </c>
      <c r="B52" s="84"/>
      <c r="C52" s="84"/>
      <c r="D52" s="84"/>
      <c r="E52" s="84"/>
      <c r="F52" s="84"/>
      <c r="G52" s="84"/>
      <c r="H52" s="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c r="BH52" s="384"/>
      <c r="BI52" s="384"/>
      <c r="BJ52" s="384"/>
      <c r="BK52" s="384"/>
      <c r="BL52" s="384"/>
      <c r="BM52" s="384"/>
      <c r="BN52" s="384"/>
      <c r="BO52" s="384"/>
      <c r="BP52" s="384"/>
      <c r="BQ52" s="384"/>
      <c r="BR52" s="384"/>
      <c r="BS52" s="384"/>
      <c r="BT52" s="384"/>
      <c r="BU52" s="384"/>
      <c r="BV52" s="384"/>
      <c r="BW52" s="384"/>
      <c r="BX52" s="384"/>
      <c r="BY52" s="384"/>
      <c r="BZ52" s="384"/>
      <c r="CA52" s="384"/>
      <c r="CB52" s="384"/>
      <c r="CC52" s="384"/>
      <c r="CD52" s="384"/>
      <c r="CE52" s="384"/>
      <c r="CF52" s="384"/>
      <c r="CG52" s="384"/>
      <c r="CH52" s="384"/>
      <c r="CI52" s="384"/>
      <c r="CJ52" s="384"/>
      <c r="CK52" s="384"/>
      <c r="CL52" s="384"/>
      <c r="CM52" s="384"/>
      <c r="CN52" s="384"/>
      <c r="CO52" s="384"/>
      <c r="CP52" s="384"/>
      <c r="CQ52" s="384"/>
      <c r="CR52" s="384"/>
      <c r="CS52" s="384"/>
      <c r="CT52" s="384"/>
      <c r="CU52" s="384"/>
      <c r="CV52" s="384"/>
      <c r="CW52" s="384"/>
      <c r="CX52" s="384"/>
      <c r="CY52" s="384"/>
      <c r="CZ52" s="384"/>
      <c r="DA52" s="384"/>
      <c r="DB52" s="384"/>
      <c r="DC52" s="384"/>
      <c r="DD52" s="384"/>
      <c r="DE52" s="384"/>
      <c r="DF52" s="384"/>
      <c r="DG52" s="384"/>
      <c r="DH52" s="384"/>
      <c r="DI52" s="384"/>
      <c r="DJ52" s="384"/>
      <c r="DK52" s="384"/>
      <c r="DL52" s="384"/>
      <c r="DM52" s="384"/>
      <c r="DN52" s="384"/>
      <c r="DO52" s="384"/>
      <c r="DP52" s="384"/>
      <c r="DQ52" s="384"/>
      <c r="DR52" s="384"/>
      <c r="DS52" s="384"/>
      <c r="DT52" s="384"/>
      <c r="DU52" s="384"/>
      <c r="DV52" s="384"/>
      <c r="DW52" s="384"/>
      <c r="DX52" s="384"/>
      <c r="DY52" s="384"/>
      <c r="DZ52" s="384"/>
      <c r="EA52" s="384"/>
      <c r="EB52" s="384"/>
      <c r="EC52" s="384"/>
      <c r="ED52" s="384"/>
      <c r="EE52" s="384"/>
      <c r="EF52" s="384"/>
      <c r="EG52" s="384"/>
      <c r="EH52" s="384"/>
      <c r="EI52" s="384"/>
      <c r="EJ52" s="384"/>
      <c r="EK52" s="384"/>
      <c r="EL52" s="384"/>
      <c r="EM52" s="384"/>
      <c r="EN52" s="384"/>
      <c r="EO52" s="384"/>
      <c r="EP52" s="384"/>
      <c r="EQ52" s="384"/>
    </row>
    <row r="53" spans="1:147" x14ac:dyDescent="0.2">
      <c r="A53" s="428" t="s">
        <v>527</v>
      </c>
      <c r="B53" s="84"/>
      <c r="C53" s="84"/>
      <c r="D53" s="84"/>
      <c r="E53" s="84"/>
      <c r="F53" s="84"/>
      <c r="G53" s="84"/>
      <c r="H53" s="84"/>
    </row>
    <row r="54" spans="1:147" x14ac:dyDescent="0.2">
      <c r="A54" s="428"/>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20" priority="113" operator="between">
      <formula>0</formula>
      <formula>0.5</formula>
    </cfRule>
    <cfRule type="cellIs" dxfId="119" priority="114" operator="between">
      <formula>0</formula>
      <formula>0.49</formula>
    </cfRule>
  </conditionalFormatting>
  <conditionalFormatting sqref="C20:C21">
    <cfRule type="cellIs" dxfId="118" priority="52" operator="between">
      <formula>0</formula>
      <formula>0.49</formula>
    </cfRule>
    <cfRule type="cellIs" dxfId="117" priority="51" operator="between">
      <formula>0</formula>
      <formula>0.5</formula>
    </cfRule>
  </conditionalFormatting>
  <conditionalFormatting sqref="C23">
    <cfRule type="cellIs" dxfId="116" priority="174" operator="between">
      <formula>0</formula>
      <formula>0.49</formula>
    </cfRule>
    <cfRule type="cellIs" dxfId="115" priority="173" operator="between">
      <formula>0</formula>
      <formula>0.5</formula>
    </cfRule>
  </conditionalFormatting>
  <conditionalFormatting sqref="C34">
    <cfRule type="cellIs" dxfId="114" priority="2" operator="between">
      <formula>0</formula>
      <formula>0.49</formula>
    </cfRule>
    <cfRule type="cellIs" dxfId="113" priority="1" operator="between">
      <formula>0</formula>
      <formula>0.5</formula>
    </cfRule>
  </conditionalFormatting>
  <conditionalFormatting sqref="C30:D30">
    <cfRule type="cellIs" dxfId="112" priority="11" operator="between">
      <formula>0</formula>
      <formula>0.5</formula>
    </cfRule>
    <cfRule type="cellIs" dxfId="111" priority="12" operator="between">
      <formula>0</formula>
      <formula>0.49</formula>
    </cfRule>
  </conditionalFormatting>
  <conditionalFormatting sqref="D16">
    <cfRule type="cellIs" dxfId="110" priority="34" operator="between">
      <formula>0</formula>
      <formula>0.49</formula>
    </cfRule>
    <cfRule type="cellIs" dxfId="109" priority="33" operator="between">
      <formula>0</formula>
      <formula>0.5</formula>
    </cfRule>
  </conditionalFormatting>
  <conditionalFormatting sqref="D43:D44">
    <cfRule type="cellIs" dxfId="108" priority="9" operator="between">
      <formula>0</formula>
      <formula>0.5</formula>
    </cfRule>
    <cfRule type="cellIs" dxfId="107" priority="10" operator="between">
      <formula>0</formula>
      <formula>0.49</formula>
    </cfRule>
  </conditionalFormatting>
  <conditionalFormatting sqref="D7:E7">
    <cfRule type="cellIs" dxfId="106" priority="77" operator="between">
      <formula>0</formula>
      <formula>0.5</formula>
    </cfRule>
    <cfRule type="cellIs" dxfId="105" priority="78" operator="between">
      <formula>0</formula>
      <formula>0.49</formula>
    </cfRule>
  </conditionalFormatting>
  <conditionalFormatting sqref="D17:E18">
    <cfRule type="cellIs" dxfId="104" priority="3" operator="between">
      <formula>0</formula>
      <formula>0.5</formula>
    </cfRule>
    <cfRule type="cellIs" dxfId="103" priority="4" operator="between">
      <formula>0</formula>
      <formula>0.49</formula>
    </cfRule>
  </conditionalFormatting>
  <conditionalFormatting sqref="D22:E23">
    <cfRule type="cellIs" dxfId="102" priority="81" operator="between">
      <formula>0</formula>
      <formula>0.5</formula>
    </cfRule>
    <cfRule type="cellIs" dxfId="101" priority="82" operator="between">
      <formula>0</formula>
      <formula>0.49</formula>
    </cfRule>
  </conditionalFormatting>
  <conditionalFormatting sqref="D35:E35">
    <cfRule type="cellIs" dxfId="100" priority="117" operator="between">
      <formula>0</formula>
      <formula>0.5</formula>
    </cfRule>
    <cfRule type="cellIs" dxfId="99" priority="118" operator="between">
      <formula>0</formula>
      <formula>0.49</formula>
    </cfRule>
  </conditionalFormatting>
  <conditionalFormatting sqref="E34">
    <cfRule type="cellIs" dxfId="98" priority="7" operator="between">
      <formula>0</formula>
      <formula>0.5</formula>
    </cfRule>
    <cfRule type="cellIs" dxfId="97" priority="8" operator="between">
      <formula>0</formula>
      <formula>0.49</formula>
    </cfRule>
  </conditionalFormatting>
  <conditionalFormatting sqref="E36">
    <cfRule type="cellIs" dxfId="96" priority="32" operator="between">
      <formula>-0.49</formula>
      <formula>0</formula>
    </cfRule>
    <cfRule type="cellIs" dxfId="95" priority="31" operator="between">
      <formula>0</formula>
      <formula>0.5</formula>
    </cfRule>
  </conditionalFormatting>
  <conditionalFormatting sqref="E42:E43">
    <cfRule type="cellIs" dxfId="94" priority="15" operator="between">
      <formula>0</formula>
      <formula>0.5</formula>
    </cfRule>
    <cfRule type="cellIs" dxfId="93" priority="16" operator="between">
      <formula>0</formula>
      <formula>0.49</formula>
    </cfRule>
  </conditionalFormatting>
  <conditionalFormatting sqref="F40:F41">
    <cfRule type="cellIs" dxfId="92" priority="37" operator="between">
      <formula>0</formula>
      <formula>0.5</formula>
    </cfRule>
    <cfRule type="cellIs" dxfId="91" priority="38" operator="between">
      <formula>0</formula>
      <formula>0.49</formula>
    </cfRule>
  </conditionalFormatting>
  <conditionalFormatting sqref="G9">
    <cfRule type="cellIs" dxfId="90" priority="161" operator="between">
      <formula>0</formula>
      <formula>0.5</formula>
    </cfRule>
    <cfRule type="cellIs" dxfId="89" priority="162" operator="between">
      <formula>0</formula>
      <formula>0.49</formula>
    </cfRule>
  </conditionalFormatting>
  <conditionalFormatting sqref="G22">
    <cfRule type="cellIs" dxfId="88" priority="131" operator="between">
      <formula>0</formula>
      <formula>0.5</formula>
    </cfRule>
    <cfRule type="cellIs" dxfId="87" priority="132" operator="between">
      <formula>0</formula>
      <formula>0.49</formula>
    </cfRule>
  </conditionalFormatting>
  <conditionalFormatting sqref="G27:G28">
    <cfRule type="cellIs" dxfId="86" priority="27" operator="between">
      <formula>0</formula>
      <formula>0.5</formula>
    </cfRule>
    <cfRule type="cellIs" dxfId="85" priority="28" operator="between">
      <formula>0</formula>
      <formula>0.49</formula>
    </cfRule>
  </conditionalFormatting>
  <conditionalFormatting sqref="G39">
    <cfRule type="cellIs" dxfId="84" priority="53" operator="between">
      <formula>0</formula>
      <formula>0.5</formula>
    </cfRule>
    <cfRule type="cellIs" dxfId="83" priority="54" operator="between">
      <formula>0</formula>
      <formula>0.49</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2"/>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4">
        <f>INDICE!A3</f>
        <v>45536</v>
      </c>
      <c r="C3" s="775"/>
      <c r="D3" s="775" t="s">
        <v>115</v>
      </c>
      <c r="E3" s="775"/>
      <c r="F3" s="775" t="s">
        <v>116</v>
      </c>
      <c r="G3" s="775"/>
      <c r="H3" s="775"/>
    </row>
    <row r="4" spans="1:8" x14ac:dyDescent="0.2">
      <c r="A4" s="66"/>
      <c r="B4" s="82" t="s">
        <v>47</v>
      </c>
      <c r="C4" s="82" t="s">
        <v>445</v>
      </c>
      <c r="D4" s="82" t="s">
        <v>47</v>
      </c>
      <c r="E4" s="82" t="s">
        <v>445</v>
      </c>
      <c r="F4" s="82" t="s">
        <v>47</v>
      </c>
      <c r="G4" s="83" t="s">
        <v>445</v>
      </c>
      <c r="H4" s="83" t="s">
        <v>121</v>
      </c>
    </row>
    <row r="5" spans="1:8" x14ac:dyDescent="0.2">
      <c r="A5" t="s">
        <v>592</v>
      </c>
      <c r="B5" s="732">
        <v>0</v>
      </c>
      <c r="C5" s="73" t="s">
        <v>142</v>
      </c>
      <c r="D5" s="733">
        <v>0.23300000000000001</v>
      </c>
      <c r="E5" s="187">
        <v>-43.170731707317074</v>
      </c>
      <c r="F5" s="733">
        <v>0.495</v>
      </c>
      <c r="G5" s="187">
        <v>-29.285714285714288</v>
      </c>
      <c r="H5" s="474">
        <v>100</v>
      </c>
    </row>
    <row r="6" spans="1:8" x14ac:dyDescent="0.2">
      <c r="A6" s="188" t="s">
        <v>244</v>
      </c>
      <c r="B6" s="740">
        <v>0</v>
      </c>
      <c r="C6" s="722" t="s">
        <v>142</v>
      </c>
      <c r="D6" s="731">
        <v>0.23300000000000001</v>
      </c>
      <c r="E6" s="188">
        <v>-43.170731707317074</v>
      </c>
      <c r="F6" s="734">
        <v>0.495</v>
      </c>
      <c r="G6" s="188">
        <v>-29.285714285714288</v>
      </c>
      <c r="H6" s="188">
        <v>100</v>
      </c>
    </row>
    <row r="7" spans="1:8" x14ac:dyDescent="0.2">
      <c r="A7" s="557" t="s">
        <v>245</v>
      </c>
      <c r="B7" s="680">
        <v>0</v>
      </c>
      <c r="C7" s="620"/>
      <c r="D7" s="680">
        <f>D6/'Consumo PP'!D11*100</f>
        <v>5.2380088956814771E-4</v>
      </c>
      <c r="E7" s="620"/>
      <c r="F7" s="680">
        <f>F6/'Consumo PP'!F11*100</f>
        <v>8.3625156999625548E-4</v>
      </c>
      <c r="G7" s="557"/>
      <c r="H7" s="619"/>
    </row>
    <row r="8" spans="1:8" x14ac:dyDescent="0.2">
      <c r="A8" s="80" t="s">
        <v>566</v>
      </c>
      <c r="B8" s="59"/>
      <c r="C8" s="108"/>
      <c r="D8" s="108"/>
      <c r="E8" s="108"/>
      <c r="F8" s="108"/>
      <c r="G8" s="108"/>
      <c r="H8" s="161" t="s">
        <v>220</v>
      </c>
    </row>
    <row r="9" spans="1:8" s="1" customFormat="1" x14ac:dyDescent="0.2">
      <c r="A9" s="80" t="s">
        <v>520</v>
      </c>
      <c r="B9" s="108"/>
    </row>
    <row r="10" spans="1:8" s="1" customFormat="1" x14ac:dyDescent="0.2">
      <c r="A10" s="736" t="s">
        <v>527</v>
      </c>
    </row>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sheetData>
  <mergeCells count="3">
    <mergeCell ref="B3:C3"/>
    <mergeCell ref="D3:E3"/>
    <mergeCell ref="F3:H3"/>
  </mergeCells>
  <conditionalFormatting sqref="C5 E5">
    <cfRule type="cellIs" dxfId="82" priority="9"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246</v>
      </c>
      <c r="B1" s="420"/>
      <c r="C1" s="1"/>
      <c r="D1" s="1"/>
      <c r="E1" s="1"/>
      <c r="F1" s="1"/>
      <c r="G1" s="1"/>
    </row>
    <row r="2" spans="1:7" x14ac:dyDescent="0.2">
      <c r="A2" s="1"/>
      <c r="B2" s="1"/>
      <c r="C2" s="1"/>
      <c r="D2" s="1"/>
      <c r="E2" s="1"/>
      <c r="F2" s="1"/>
      <c r="G2" s="55" t="s">
        <v>151</v>
      </c>
    </row>
    <row r="3" spans="1:7" x14ac:dyDescent="0.2">
      <c r="A3" s="56"/>
      <c r="B3" s="778">
        <f>INDICE!A3</f>
        <v>45536</v>
      </c>
      <c r="C3" s="778"/>
      <c r="D3" s="776" t="s">
        <v>115</v>
      </c>
      <c r="E3" s="776"/>
      <c r="F3" s="776" t="s">
        <v>116</v>
      </c>
      <c r="G3" s="776"/>
    </row>
    <row r="4" spans="1:7" x14ac:dyDescent="0.2">
      <c r="A4" s="66"/>
      <c r="B4" s="608" t="s">
        <v>47</v>
      </c>
      <c r="C4" s="196" t="s">
        <v>445</v>
      </c>
      <c r="D4" s="608" t="s">
        <v>47</v>
      </c>
      <c r="E4" s="196" t="s">
        <v>445</v>
      </c>
      <c r="F4" s="608" t="s">
        <v>47</v>
      </c>
      <c r="G4" s="196" t="s">
        <v>445</v>
      </c>
    </row>
    <row r="5" spans="1:7" ht="15" x14ac:dyDescent="0.25">
      <c r="A5" s="415" t="s">
        <v>114</v>
      </c>
      <c r="B5" s="418">
        <v>5080.1000000000004</v>
      </c>
      <c r="C5" s="416">
        <v>-6.2896485672743978</v>
      </c>
      <c r="D5" s="417">
        <v>49181.119999999995</v>
      </c>
      <c r="E5" s="416">
        <v>5.4431435560055537</v>
      </c>
      <c r="F5" s="419">
        <v>65003.82</v>
      </c>
      <c r="G5" s="416">
        <v>4.7770075759157216</v>
      </c>
    </row>
    <row r="6" spans="1:7" x14ac:dyDescent="0.2">
      <c r="A6" s="80"/>
      <c r="B6" s="1"/>
      <c r="C6" s="1"/>
      <c r="D6" s="1"/>
      <c r="E6" s="1"/>
      <c r="F6" s="1"/>
      <c r="G6" s="55" t="s">
        <v>220</v>
      </c>
    </row>
    <row r="7" spans="1:7" x14ac:dyDescent="0.2">
      <c r="A7" s="80" t="s">
        <v>566</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678</v>
      </c>
      <c r="B1" s="3"/>
      <c r="C1" s="3"/>
      <c r="D1" s="3"/>
      <c r="E1" s="3"/>
      <c r="F1" s="3"/>
      <c r="G1" s="3"/>
    </row>
    <row r="2" spans="1:8" ht="15.75" x14ac:dyDescent="0.25">
      <c r="A2" s="2"/>
      <c r="B2" s="89"/>
      <c r="C2" s="3"/>
      <c r="D2" s="3"/>
      <c r="E2" s="3"/>
      <c r="F2" s="3"/>
      <c r="G2" s="3"/>
      <c r="H2" s="55" t="s">
        <v>151</v>
      </c>
    </row>
    <row r="3" spans="1:8" x14ac:dyDescent="0.2">
      <c r="A3" s="70"/>
      <c r="B3" s="774">
        <f>INDICE!A3</f>
        <v>45536</v>
      </c>
      <c r="C3" s="775"/>
      <c r="D3" s="775" t="s">
        <v>115</v>
      </c>
      <c r="E3" s="775"/>
      <c r="F3" s="775" t="s">
        <v>116</v>
      </c>
      <c r="G3" s="775"/>
      <c r="H3" s="775"/>
    </row>
    <row r="4" spans="1:8" x14ac:dyDescent="0.2">
      <c r="A4" s="66"/>
      <c r="B4" s="63" t="s">
        <v>47</v>
      </c>
      <c r="C4" s="63" t="s">
        <v>417</v>
      </c>
      <c r="D4" s="63" t="s">
        <v>47</v>
      </c>
      <c r="E4" s="63" t="s">
        <v>417</v>
      </c>
      <c r="F4" s="63" t="s">
        <v>47</v>
      </c>
      <c r="G4" s="64" t="s">
        <v>417</v>
      </c>
      <c r="H4" s="64" t="s">
        <v>121</v>
      </c>
    </row>
    <row r="5" spans="1:8" x14ac:dyDescent="0.2">
      <c r="A5" s="3" t="s">
        <v>509</v>
      </c>
      <c r="B5" s="300">
        <v>83.245000000000005</v>
      </c>
      <c r="C5" s="72">
        <v>13.480833197011846</v>
      </c>
      <c r="D5" s="71">
        <v>884.66700000000003</v>
      </c>
      <c r="E5" s="72">
        <v>12.066434173240118</v>
      </c>
      <c r="F5" s="71">
        <v>1289.777</v>
      </c>
      <c r="G5" s="72">
        <v>23.03040998149454</v>
      </c>
      <c r="H5" s="303">
        <v>2.0269819079444944</v>
      </c>
    </row>
    <row r="6" spans="1:8" x14ac:dyDescent="0.2">
      <c r="A6" s="3" t="s">
        <v>48</v>
      </c>
      <c r="B6" s="301">
        <v>824.67099999999994</v>
      </c>
      <c r="C6" s="59">
        <v>-2.7189402161091034</v>
      </c>
      <c r="D6" s="58">
        <v>7375.8440000000001</v>
      </c>
      <c r="E6" s="59">
        <v>-0.22259651564418495</v>
      </c>
      <c r="F6" s="58">
        <v>9676.1419999999998</v>
      </c>
      <c r="G6" s="59">
        <v>0.19069708445830963</v>
      </c>
      <c r="H6" s="304">
        <v>15.206787508772335</v>
      </c>
    </row>
    <row r="7" spans="1:8" x14ac:dyDescent="0.2">
      <c r="A7" s="3" t="s">
        <v>49</v>
      </c>
      <c r="B7" s="301">
        <v>817.73</v>
      </c>
      <c r="C7" s="59">
        <v>-10.098660269617167</v>
      </c>
      <c r="D7" s="58">
        <v>7867.494999999999</v>
      </c>
      <c r="E7" s="73">
        <v>10.11929422830363</v>
      </c>
      <c r="F7" s="58">
        <v>10508.39</v>
      </c>
      <c r="G7" s="59">
        <v>12.797549116582585</v>
      </c>
      <c r="H7" s="304">
        <v>16.514728058900761</v>
      </c>
    </row>
    <row r="8" spans="1:8" x14ac:dyDescent="0.2">
      <c r="A8" s="3" t="s">
        <v>122</v>
      </c>
      <c r="B8" s="301">
        <v>1985.2840000000001</v>
      </c>
      <c r="C8" s="73">
        <v>-7.8313141142300982</v>
      </c>
      <c r="D8" s="58">
        <v>19221.396999999997</v>
      </c>
      <c r="E8" s="59">
        <v>-1.3549923961106991</v>
      </c>
      <c r="F8" s="58">
        <v>25466.61</v>
      </c>
      <c r="G8" s="59">
        <v>-1.9635424444077263</v>
      </c>
      <c r="H8" s="304">
        <v>40.022699836233969</v>
      </c>
    </row>
    <row r="9" spans="1:8" x14ac:dyDescent="0.2">
      <c r="A9" s="3" t="s">
        <v>123</v>
      </c>
      <c r="B9" s="301">
        <v>376.89400000000001</v>
      </c>
      <c r="C9" s="59">
        <v>-4.8300346950421913</v>
      </c>
      <c r="D9" s="58">
        <v>3679.9649999999992</v>
      </c>
      <c r="E9" s="59">
        <v>35.124223670904719</v>
      </c>
      <c r="F9" s="58">
        <v>4902.8019999999997</v>
      </c>
      <c r="G9" s="73">
        <v>35.909800814660095</v>
      </c>
      <c r="H9" s="304">
        <v>7.705123406785888</v>
      </c>
    </row>
    <row r="10" spans="1:8" x14ac:dyDescent="0.2">
      <c r="A10" s="66" t="s">
        <v>584</v>
      </c>
      <c r="B10" s="302">
        <v>987.7940000000001</v>
      </c>
      <c r="C10" s="75">
        <v>3.6439277488943733</v>
      </c>
      <c r="D10" s="74">
        <v>9018.1759999999977</v>
      </c>
      <c r="E10" s="75">
        <v>7.8115460349783614</v>
      </c>
      <c r="F10" s="74">
        <v>11786.694</v>
      </c>
      <c r="G10" s="75">
        <v>4.5767883898030322</v>
      </c>
      <c r="H10" s="305">
        <v>18.523679281362533</v>
      </c>
    </row>
    <row r="11" spans="1:8" x14ac:dyDescent="0.2">
      <c r="A11" s="76" t="s">
        <v>114</v>
      </c>
      <c r="B11" s="77">
        <v>5075.6180000000004</v>
      </c>
      <c r="C11" s="78">
        <v>-4.8390081438516379</v>
      </c>
      <c r="D11" s="77">
        <v>48047.543999999987</v>
      </c>
      <c r="E11" s="78">
        <v>4.6791829717457256</v>
      </c>
      <c r="F11" s="77">
        <v>63630.415000000008</v>
      </c>
      <c r="G11" s="78">
        <v>4.522684987108641</v>
      </c>
      <c r="H11" s="78">
        <v>100</v>
      </c>
    </row>
    <row r="12" spans="1:8" x14ac:dyDescent="0.2">
      <c r="A12" s="3"/>
      <c r="B12" s="3"/>
      <c r="C12" s="3"/>
      <c r="D12" s="3"/>
      <c r="E12" s="3"/>
      <c r="F12" s="3"/>
      <c r="G12" s="3"/>
      <c r="H12" s="79" t="s">
        <v>220</v>
      </c>
    </row>
    <row r="13" spans="1:8" x14ac:dyDescent="0.2">
      <c r="A13" s="80" t="s">
        <v>567</v>
      </c>
      <c r="B13" s="3"/>
      <c r="C13" s="3"/>
      <c r="D13" s="3"/>
      <c r="E13" s="3"/>
      <c r="F13" s="3"/>
      <c r="G13" s="3"/>
      <c r="H13" s="3"/>
    </row>
    <row r="14" spans="1:8" x14ac:dyDescent="0.2">
      <c r="A14" s="80" t="s">
        <v>568</v>
      </c>
      <c r="B14" s="58"/>
      <c r="C14" s="3"/>
      <c r="D14" s="3"/>
      <c r="E14" s="3"/>
      <c r="F14" s="3"/>
      <c r="G14" s="3"/>
      <c r="H14" s="3"/>
    </row>
    <row r="15" spans="1:8" x14ac:dyDescent="0.2">
      <c r="A15" s="80" t="s">
        <v>528</v>
      </c>
      <c r="B15" s="3"/>
      <c r="C15" s="3"/>
      <c r="D15" s="3"/>
      <c r="E15" s="3"/>
      <c r="F15" s="3"/>
      <c r="G15" s="3"/>
      <c r="H15" s="3"/>
    </row>
  </sheetData>
  <mergeCells count="3">
    <mergeCell ref="B3:C3"/>
    <mergeCell ref="D3:E3"/>
    <mergeCell ref="F3:H3"/>
  </mergeCells>
  <conditionalFormatting sqref="C8">
    <cfRule type="cellIs" dxfId="81" priority="3" operator="between">
      <formula>-0.5</formula>
      <formula>0.5</formula>
    </cfRule>
    <cfRule type="cellIs" dxfId="80" priority="4" operator="between">
      <formula>0</formula>
      <formula>0.49</formula>
    </cfRule>
  </conditionalFormatting>
  <conditionalFormatting sqref="E7">
    <cfRule type="cellIs" dxfId="79" priority="1" operator="between">
      <formula>0</formula>
      <formula>0.5</formula>
    </cfRule>
    <cfRule type="cellIs" dxfId="78"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247</v>
      </c>
      <c r="B1" s="158"/>
      <c r="C1" s="158"/>
      <c r="D1" s="158"/>
      <c r="E1" s="158"/>
      <c r="F1" s="15"/>
      <c r="G1" s="15"/>
    </row>
    <row r="2" spans="1:7" x14ac:dyDescent="0.2">
      <c r="A2" s="158"/>
      <c r="B2" s="158"/>
      <c r="C2" s="158"/>
      <c r="D2" s="158"/>
      <c r="E2" s="161" t="s">
        <v>151</v>
      </c>
      <c r="F2" s="15"/>
      <c r="G2" s="15"/>
    </row>
    <row r="3" spans="1:7" x14ac:dyDescent="0.2">
      <c r="A3" s="797">
        <f>INDICE!A3</f>
        <v>45536</v>
      </c>
      <c r="B3" s="797">
        <v>41671</v>
      </c>
      <c r="C3" s="798">
        <v>41671</v>
      </c>
      <c r="D3" s="797">
        <v>41671</v>
      </c>
      <c r="E3" s="797">
        <v>41671</v>
      </c>
      <c r="F3" s="15"/>
    </row>
    <row r="4" spans="1:7" x14ac:dyDescent="0.2">
      <c r="A4" s="18" t="s">
        <v>30</v>
      </c>
      <c r="B4" s="738">
        <v>0</v>
      </c>
      <c r="C4" s="421"/>
      <c r="D4" s="15" t="s">
        <v>248</v>
      </c>
      <c r="E4" s="232">
        <v>5075.6180000000004</v>
      </c>
    </row>
    <row r="5" spans="1:7" x14ac:dyDescent="0.2">
      <c r="A5" s="18" t="s">
        <v>249</v>
      </c>
      <c r="B5" s="233">
        <v>4670.3940000000002</v>
      </c>
      <c r="C5" s="232"/>
      <c r="D5" s="18" t="s">
        <v>250</v>
      </c>
      <c r="E5" s="233">
        <v>-341.601</v>
      </c>
    </row>
    <row r="6" spans="1:7" x14ac:dyDescent="0.2">
      <c r="A6" s="18" t="s">
        <v>469</v>
      </c>
      <c r="B6" s="233">
        <v>-144.60599999999999</v>
      </c>
      <c r="C6" s="232"/>
      <c r="D6" s="18" t="s">
        <v>251</v>
      </c>
      <c r="E6" s="233">
        <v>190.43856999999753</v>
      </c>
    </row>
    <row r="7" spans="1:7" x14ac:dyDescent="0.2">
      <c r="A7" s="18" t="s">
        <v>470</v>
      </c>
      <c r="B7" s="233">
        <v>41.549000000000092</v>
      </c>
      <c r="C7" s="232"/>
      <c r="D7" s="18" t="s">
        <v>471</v>
      </c>
      <c r="E7" s="233">
        <v>1554.2529999999999</v>
      </c>
    </row>
    <row r="8" spans="1:7" x14ac:dyDescent="0.2">
      <c r="A8" s="18" t="s">
        <v>472</v>
      </c>
      <c r="B8" s="233">
        <v>512.76300000000003</v>
      </c>
      <c r="C8" s="232"/>
      <c r="D8" s="18" t="s">
        <v>473</v>
      </c>
      <c r="E8" s="233">
        <v>-1573.56</v>
      </c>
    </row>
    <row r="9" spans="1:7" x14ac:dyDescent="0.2">
      <c r="A9" s="173" t="s">
        <v>58</v>
      </c>
      <c r="B9" s="174">
        <v>5080.1000000000004</v>
      </c>
      <c r="C9" s="232"/>
      <c r="D9" s="18" t="s">
        <v>253</v>
      </c>
      <c r="E9" s="233">
        <v>10.42</v>
      </c>
    </row>
    <row r="10" spans="1:7" x14ac:dyDescent="0.2">
      <c r="A10" s="18" t="s">
        <v>252</v>
      </c>
      <c r="B10" s="233">
        <v>-4.4819999999999709</v>
      </c>
      <c r="C10" s="232"/>
      <c r="D10" s="173" t="s">
        <v>474</v>
      </c>
      <c r="E10" s="174">
        <v>4915.5685699999985</v>
      </c>
      <c r="G10" s="493"/>
    </row>
    <row r="11" spans="1:7" x14ac:dyDescent="0.2">
      <c r="A11" s="173" t="s">
        <v>248</v>
      </c>
      <c r="B11" s="174">
        <v>5075.6180000000004</v>
      </c>
      <c r="C11" s="422"/>
      <c r="D11" s="439"/>
      <c r="E11" s="414"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4" t="s">
        <v>476</v>
      </c>
      <c r="B1" s="764"/>
      <c r="C1" s="764"/>
      <c r="D1" s="764"/>
      <c r="E1" s="191"/>
      <c r="F1" s="191"/>
      <c r="G1" s="6"/>
      <c r="H1" s="6"/>
      <c r="I1" s="6"/>
      <c r="J1" s="6"/>
    </row>
    <row r="2" spans="1:10" ht="14.25" customHeight="1" x14ac:dyDescent="0.2">
      <c r="A2" s="764"/>
      <c r="B2" s="764"/>
      <c r="C2" s="764"/>
      <c r="D2" s="764"/>
      <c r="E2" s="191"/>
      <c r="F2" s="191"/>
      <c r="G2" s="6"/>
      <c r="H2" s="6"/>
      <c r="I2" s="6"/>
      <c r="J2" s="6"/>
    </row>
    <row r="3" spans="1:10" ht="14.25" customHeight="1" x14ac:dyDescent="0.2">
      <c r="A3" s="53"/>
      <c r="B3" s="53"/>
      <c r="C3" s="53"/>
      <c r="D3" s="55" t="s">
        <v>254</v>
      </c>
    </row>
    <row r="4" spans="1:10" ht="14.25" customHeight="1" x14ac:dyDescent="0.2">
      <c r="A4" s="192"/>
      <c r="B4" s="192"/>
      <c r="C4" s="193" t="s">
        <v>578</v>
      </c>
      <c r="D4" s="193" t="s">
        <v>579</v>
      </c>
    </row>
    <row r="5" spans="1:10" ht="14.25" customHeight="1" x14ac:dyDescent="0.2">
      <c r="A5" s="801">
        <v>2020</v>
      </c>
      <c r="B5" s="741" t="s">
        <v>600</v>
      </c>
      <c r="C5" s="742">
        <v>12.09</v>
      </c>
      <c r="D5" s="196">
        <v>-4.8780487804878128</v>
      </c>
    </row>
    <row r="6" spans="1:10" ht="14.25" customHeight="1" x14ac:dyDescent="0.2">
      <c r="A6" s="803"/>
      <c r="B6" s="747" t="s">
        <v>601</v>
      </c>
      <c r="C6" s="617">
        <v>12.68</v>
      </c>
      <c r="D6" s="197">
        <v>4.8800661703887496</v>
      </c>
    </row>
    <row r="7" spans="1:10" ht="14.25" customHeight="1" x14ac:dyDescent="0.2">
      <c r="A7" s="799">
        <v>2021</v>
      </c>
      <c r="B7" s="194" t="s">
        <v>602</v>
      </c>
      <c r="C7" s="690">
        <v>13.3</v>
      </c>
      <c r="D7" s="195">
        <v>4.8895899053627838</v>
      </c>
    </row>
    <row r="8" spans="1:10" ht="14.25" customHeight="1" x14ac:dyDescent="0.2">
      <c r="A8" s="799" t="s">
        <v>505</v>
      </c>
      <c r="B8" s="194" t="s">
        <v>603</v>
      </c>
      <c r="C8" s="690">
        <v>13.96</v>
      </c>
      <c r="D8" s="195">
        <v>4.9624060150375948</v>
      </c>
    </row>
    <row r="9" spans="1:10" ht="14.25" customHeight="1" x14ac:dyDescent="0.2">
      <c r="A9" s="799" t="s">
        <v>505</v>
      </c>
      <c r="B9" s="194" t="s">
        <v>605</v>
      </c>
      <c r="C9" s="690">
        <v>14.64</v>
      </c>
      <c r="D9" s="195">
        <v>4.871060171919769</v>
      </c>
    </row>
    <row r="10" spans="1:10" ht="14.25" customHeight="1" x14ac:dyDescent="0.2">
      <c r="A10" s="799" t="s">
        <v>505</v>
      </c>
      <c r="B10" s="194" t="s">
        <v>609</v>
      </c>
      <c r="C10" s="690">
        <v>15.37</v>
      </c>
      <c r="D10" s="195">
        <v>4.9863387978141978</v>
      </c>
    </row>
    <row r="11" spans="1:10" ht="14.25" customHeight="1" x14ac:dyDescent="0.2">
      <c r="A11" s="799" t="s">
        <v>505</v>
      </c>
      <c r="B11" s="194" t="s">
        <v>612</v>
      </c>
      <c r="C11" s="690">
        <v>16.12</v>
      </c>
      <c r="D11" s="195">
        <v>4.8796356538711896</v>
      </c>
    </row>
    <row r="12" spans="1:10" ht="14.25" customHeight="1" x14ac:dyDescent="0.2">
      <c r="A12" s="800" t="s">
        <v>505</v>
      </c>
      <c r="B12" s="747" t="s">
        <v>628</v>
      </c>
      <c r="C12" s="617">
        <v>16.920000000000002</v>
      </c>
      <c r="D12" s="197">
        <v>4.9627791563275476</v>
      </c>
    </row>
    <row r="13" spans="1:10" ht="14.25" customHeight="1" x14ac:dyDescent="0.2">
      <c r="A13" s="801">
        <v>2022</v>
      </c>
      <c r="B13" s="194" t="s">
        <v>636</v>
      </c>
      <c r="C13" s="690">
        <v>17.75</v>
      </c>
      <c r="D13" s="195">
        <v>4.905437352245853</v>
      </c>
    </row>
    <row r="14" spans="1:10" ht="14.25" customHeight="1" x14ac:dyDescent="0.2">
      <c r="A14" s="802" t="s">
        <v>505</v>
      </c>
      <c r="B14" s="194" t="s">
        <v>638</v>
      </c>
      <c r="C14" s="690">
        <v>18.63</v>
      </c>
      <c r="D14" s="195">
        <v>4.9577464788732337</v>
      </c>
    </row>
    <row r="15" spans="1:10" ht="14.25" customHeight="1" x14ac:dyDescent="0.2">
      <c r="A15" s="802" t="s">
        <v>505</v>
      </c>
      <c r="B15" s="194" t="s">
        <v>647</v>
      </c>
      <c r="C15" s="690">
        <v>19.55</v>
      </c>
      <c r="D15" s="195">
        <v>4.9382716049382811</v>
      </c>
    </row>
    <row r="16" spans="1:10" ht="14.25" customHeight="1" x14ac:dyDescent="0.2">
      <c r="A16" s="803" t="s">
        <v>505</v>
      </c>
      <c r="B16" s="747" t="s">
        <v>645</v>
      </c>
      <c r="C16" s="617">
        <v>18.579999999999998</v>
      </c>
      <c r="D16" s="197">
        <v>-4.9616368286445134</v>
      </c>
      <c r="F16" s="3" t="s">
        <v>365</v>
      </c>
    </row>
    <row r="17" spans="1:4" ht="14.25" customHeight="1" x14ac:dyDescent="0.2">
      <c r="A17" s="804">
        <v>2023</v>
      </c>
      <c r="B17" s="194" t="s">
        <v>648</v>
      </c>
      <c r="C17" s="690">
        <v>17.66</v>
      </c>
      <c r="D17" s="195">
        <v>-4.9515608180839523</v>
      </c>
    </row>
    <row r="18" spans="1:4" ht="14.25" customHeight="1" x14ac:dyDescent="0.2">
      <c r="A18" s="799" t="s">
        <v>505</v>
      </c>
      <c r="B18" s="194" t="s">
        <v>654</v>
      </c>
      <c r="C18" s="690">
        <v>16.79</v>
      </c>
      <c r="D18" s="195">
        <v>-4.9263873159682952</v>
      </c>
    </row>
    <row r="19" spans="1:4" ht="14.25" customHeight="1" x14ac:dyDescent="0.2">
      <c r="A19" s="799" t="s">
        <v>505</v>
      </c>
      <c r="B19" s="194" t="s">
        <v>655</v>
      </c>
      <c r="C19" s="690">
        <v>15.96</v>
      </c>
      <c r="D19" s="195">
        <v>-4.9434187016080902</v>
      </c>
    </row>
    <row r="20" spans="1:4" ht="14.25" customHeight="1" x14ac:dyDescent="0.2">
      <c r="A20" s="799" t="s">
        <v>505</v>
      </c>
      <c r="B20" s="194" t="s">
        <v>656</v>
      </c>
      <c r="C20" s="690">
        <v>15.18</v>
      </c>
      <c r="D20" s="195">
        <v>-4.8872180451127889</v>
      </c>
    </row>
    <row r="21" spans="1:4" ht="14.25" customHeight="1" x14ac:dyDescent="0.2">
      <c r="A21" s="799" t="s">
        <v>505</v>
      </c>
      <c r="B21" s="194" t="s">
        <v>671</v>
      </c>
      <c r="C21" s="690">
        <v>14.43</v>
      </c>
      <c r="D21" s="195">
        <v>-4.9407114624505928</v>
      </c>
    </row>
    <row r="22" spans="1:4" ht="14.25" customHeight="1" x14ac:dyDescent="0.2">
      <c r="A22" s="800" t="s">
        <v>505</v>
      </c>
      <c r="B22" s="747" t="s">
        <v>669</v>
      </c>
      <c r="C22" s="617">
        <v>15.14</v>
      </c>
      <c r="D22" s="197">
        <v>4.9203049203049263</v>
      </c>
    </row>
    <row r="23" spans="1:4" ht="14.25" customHeight="1" x14ac:dyDescent="0.2">
      <c r="A23" s="801">
        <v>2024</v>
      </c>
      <c r="B23" s="748" t="s">
        <v>682</v>
      </c>
      <c r="C23" s="690">
        <v>15.89</v>
      </c>
      <c r="D23" s="196">
        <v>4.9537648612945837</v>
      </c>
    </row>
    <row r="24" spans="1:4" ht="14.25" customHeight="1" x14ac:dyDescent="0.2">
      <c r="A24" s="802"/>
      <c r="B24" s="194" t="s">
        <v>683</v>
      </c>
      <c r="C24" s="690">
        <v>16.670000000000002</v>
      </c>
      <c r="D24" s="195">
        <v>4.9087476400251804</v>
      </c>
    </row>
    <row r="25" spans="1:4" ht="14.25" customHeight="1" x14ac:dyDescent="0.2">
      <c r="A25" s="802"/>
      <c r="B25" s="194" t="s">
        <v>684</v>
      </c>
      <c r="C25" s="690">
        <v>16.14</v>
      </c>
      <c r="D25" s="195">
        <v>-3.1793641271745714</v>
      </c>
    </row>
    <row r="26" spans="1:4" ht="14.25" customHeight="1" x14ac:dyDescent="0.2">
      <c r="A26" s="802"/>
      <c r="B26" s="194" t="s">
        <v>685</v>
      </c>
      <c r="C26" s="690">
        <v>15.34</v>
      </c>
      <c r="D26" s="195">
        <v>-4.9566294919454812</v>
      </c>
    </row>
    <row r="27" spans="1:4" ht="14.25" customHeight="1" x14ac:dyDescent="0.2">
      <c r="A27" s="803"/>
      <c r="B27" s="747" t="s">
        <v>688</v>
      </c>
      <c r="C27" s="617">
        <v>15.93</v>
      </c>
      <c r="D27" s="197">
        <v>3.8461538461538449</v>
      </c>
    </row>
    <row r="28" spans="1:4" ht="14.25" customHeight="1" x14ac:dyDescent="0.2">
      <c r="A28" s="631" t="s">
        <v>255</v>
      </c>
      <c r="B28"/>
      <c r="C28"/>
      <c r="D28" s="161" t="s">
        <v>565</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6">
    <mergeCell ref="A1:D2"/>
    <mergeCell ref="A7:A12"/>
    <mergeCell ref="A13:A16"/>
    <mergeCell ref="A17:A22"/>
    <mergeCell ref="A23:A27"/>
    <mergeCell ref="A5:A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572</v>
      </c>
      <c r="B1" s="53"/>
      <c r="C1" s="53"/>
      <c r="D1" s="53"/>
      <c r="E1" s="53"/>
      <c r="F1" s="6"/>
    </row>
    <row r="2" spans="1:6" x14ac:dyDescent="0.2">
      <c r="A2" s="54"/>
      <c r="B2" s="54"/>
      <c r="C2" s="54"/>
      <c r="D2" s="54"/>
      <c r="E2" s="54"/>
      <c r="F2" s="55" t="s">
        <v>105</v>
      </c>
    </row>
    <row r="3" spans="1:6" ht="14.85" customHeight="1" x14ac:dyDescent="0.2">
      <c r="A3" s="56"/>
      <c r="B3" s="766" t="s">
        <v>674</v>
      </c>
      <c r="C3" s="768" t="s">
        <v>416</v>
      </c>
      <c r="D3" s="766" t="s">
        <v>675</v>
      </c>
      <c r="E3" s="768" t="s">
        <v>416</v>
      </c>
      <c r="F3" s="770" t="s">
        <v>676</v>
      </c>
    </row>
    <row r="4" spans="1:6" ht="14.85" customHeight="1" x14ac:dyDescent="0.2">
      <c r="A4" s="491"/>
      <c r="B4" s="767"/>
      <c r="C4" s="769"/>
      <c r="D4" s="767"/>
      <c r="E4" s="769"/>
      <c r="F4" s="771"/>
    </row>
    <row r="5" spans="1:6" x14ac:dyDescent="0.2">
      <c r="A5" s="3" t="s">
        <v>107</v>
      </c>
      <c r="B5" s="95">
        <v>2827.3448934747294</v>
      </c>
      <c r="C5" s="187">
        <v>2.4703135346466971</v>
      </c>
      <c r="D5" s="95">
        <v>3592.7228287952612</v>
      </c>
      <c r="E5" s="187">
        <v>3.0387146259264051</v>
      </c>
      <c r="F5" s="187">
        <v>-21.303561999999427</v>
      </c>
    </row>
    <row r="6" spans="1:6" x14ac:dyDescent="0.2">
      <c r="A6" s="3" t="s">
        <v>108</v>
      </c>
      <c r="B6" s="95">
        <v>52390.353594630695</v>
      </c>
      <c r="C6" s="187">
        <v>45.774606369542724</v>
      </c>
      <c r="D6" s="95">
        <v>53836.523964622029</v>
      </c>
      <c r="E6" s="187">
        <v>45.534776985618983</v>
      </c>
      <c r="F6" s="187">
        <v>-2.6862253791527593</v>
      </c>
    </row>
    <row r="7" spans="1:6" x14ac:dyDescent="0.2">
      <c r="A7" s="3" t="s">
        <v>109</v>
      </c>
      <c r="B7" s="95">
        <v>25116.745696716571</v>
      </c>
      <c r="C7" s="187">
        <v>21.94505416869217</v>
      </c>
      <c r="D7" s="95">
        <v>28337.269131855581</v>
      </c>
      <c r="E7" s="187">
        <v>23.967580654880933</v>
      </c>
      <c r="F7" s="187">
        <v>-11.364974585778386</v>
      </c>
    </row>
    <row r="8" spans="1:6" x14ac:dyDescent="0.2">
      <c r="A8" s="3" t="s">
        <v>110</v>
      </c>
      <c r="B8" s="95">
        <v>14786.629337128583</v>
      </c>
      <c r="C8" s="187">
        <v>12.919403878746898</v>
      </c>
      <c r="D8" s="95">
        <v>15252.334490895839</v>
      </c>
      <c r="E8" s="187">
        <v>12.900380604241754</v>
      </c>
      <c r="F8" s="187">
        <v>-3.0533368780053749</v>
      </c>
    </row>
    <row r="9" spans="1:6" x14ac:dyDescent="0.2">
      <c r="A9" s="3" t="s">
        <v>111</v>
      </c>
      <c r="B9" s="95">
        <v>20036.287970956339</v>
      </c>
      <c r="C9" s="187">
        <v>17.50614630459998</v>
      </c>
      <c r="D9" s="95">
        <v>18400.363816147386</v>
      </c>
      <c r="E9" s="187">
        <v>15.56297474504689</v>
      </c>
      <c r="F9" s="187">
        <v>8.89071635297414</v>
      </c>
    </row>
    <row r="10" spans="1:6" x14ac:dyDescent="0.2">
      <c r="A10" s="3" t="s">
        <v>112</v>
      </c>
      <c r="B10" s="95">
        <v>495.69492213623766</v>
      </c>
      <c r="C10" s="187">
        <v>0.43309957622604889</v>
      </c>
      <c r="D10" s="95">
        <v>515.08739371357603</v>
      </c>
      <c r="E10" s="187">
        <v>0.43565943477822139</v>
      </c>
      <c r="F10" s="187">
        <v>-3.7648895729181668</v>
      </c>
    </row>
    <row r="11" spans="1:6" x14ac:dyDescent="0.2">
      <c r="A11" s="3" t="s">
        <v>113</v>
      </c>
      <c r="B11" s="95">
        <v>-1200.1801375752364</v>
      </c>
      <c r="C11" s="187">
        <v>-1.0486238324545392</v>
      </c>
      <c r="D11" s="95">
        <v>-1702.6388650042991</v>
      </c>
      <c r="E11" s="187">
        <v>-1.4400870504931844</v>
      </c>
      <c r="F11" s="187">
        <v>-29.510587227655822</v>
      </c>
    </row>
    <row r="12" spans="1:6" x14ac:dyDescent="0.2">
      <c r="A12" s="60" t="s">
        <v>114</v>
      </c>
      <c r="B12" s="463">
        <v>114452.87627746793</v>
      </c>
      <c r="C12" s="464">
        <v>100</v>
      </c>
      <c r="D12" s="463">
        <v>118231.66276102538</v>
      </c>
      <c r="E12" s="464">
        <v>100</v>
      </c>
      <c r="F12" s="464">
        <v>-3.1960867294874129</v>
      </c>
    </row>
    <row r="13" spans="1:6" x14ac:dyDescent="0.2">
      <c r="A13" s="701" t="s">
        <v>644</v>
      </c>
      <c r="B13" s="3"/>
      <c r="C13" s="3"/>
      <c r="D13" s="3"/>
      <c r="E13" s="3"/>
      <c r="F13" s="55" t="s">
        <v>565</v>
      </c>
    </row>
    <row r="14" spans="1:6" x14ac:dyDescent="0.2">
      <c r="A14" s="465"/>
      <c r="B14" s="1"/>
      <c r="C14" s="1"/>
      <c r="D14" s="1"/>
      <c r="E14" s="1"/>
      <c r="F14" s="1"/>
    </row>
    <row r="15" spans="1:6" x14ac:dyDescent="0.2">
      <c r="A15" s="490"/>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477</v>
      </c>
      <c r="B1" s="53"/>
      <c r="C1" s="53"/>
      <c r="D1" s="6"/>
      <c r="E1" s="6"/>
      <c r="F1" s="6"/>
    </row>
    <row r="2" spans="1:6" x14ac:dyDescent="0.2">
      <c r="A2" s="54"/>
      <c r="B2" s="54"/>
      <c r="C2" s="54"/>
      <c r="D2" s="65"/>
      <c r="E2" s="65"/>
      <c r="F2" s="55" t="s">
        <v>256</v>
      </c>
    </row>
    <row r="3" spans="1:6" x14ac:dyDescent="0.2">
      <c r="A3" s="56"/>
      <c r="B3" s="778" t="s">
        <v>257</v>
      </c>
      <c r="C3" s="778"/>
      <c r="D3" s="778"/>
      <c r="E3" s="776" t="s">
        <v>258</v>
      </c>
      <c r="F3" s="776"/>
    </row>
    <row r="4" spans="1:6" x14ac:dyDescent="0.2">
      <c r="A4" s="66"/>
      <c r="B4" s="199" t="s">
        <v>686</v>
      </c>
      <c r="C4" s="200" t="s">
        <v>680</v>
      </c>
      <c r="D4" s="199" t="s">
        <v>687</v>
      </c>
      <c r="E4" s="185" t="s">
        <v>259</v>
      </c>
      <c r="F4" s="184" t="s">
        <v>260</v>
      </c>
    </row>
    <row r="5" spans="1:6" x14ac:dyDescent="0.2">
      <c r="A5" s="423" t="s">
        <v>479</v>
      </c>
      <c r="B5" s="90">
        <v>150.39349836333335</v>
      </c>
      <c r="C5" s="90">
        <v>157.89049182258063</v>
      </c>
      <c r="D5" s="90">
        <v>174.72597420666671</v>
      </c>
      <c r="E5" s="90">
        <v>-4.7482235140995988</v>
      </c>
      <c r="F5" s="90">
        <v>-13.926078222664701</v>
      </c>
    </row>
    <row r="6" spans="1:6" x14ac:dyDescent="0.2">
      <c r="A6" s="66" t="s">
        <v>478</v>
      </c>
      <c r="B6" s="97">
        <v>138.18099911000004</v>
      </c>
      <c r="C6" s="197">
        <v>144.97949406129032</v>
      </c>
      <c r="D6" s="97">
        <v>166.14029754666666</v>
      </c>
      <c r="E6" s="97">
        <v>-4.6892803670677763</v>
      </c>
      <c r="F6" s="97">
        <v>-16.828727797850014</v>
      </c>
    </row>
    <row r="7" spans="1:6" x14ac:dyDescent="0.2">
      <c r="F7" s="55" t="s">
        <v>565</v>
      </c>
    </row>
    <row r="8" spans="1:6" x14ac:dyDescent="0.2">
      <c r="A8" s="631"/>
    </row>
    <row r="13" spans="1:6" x14ac:dyDescent="0.2">
      <c r="C13" s="1" t="s">
        <v>365</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4" t="s">
        <v>641</v>
      </c>
      <c r="B1" s="764"/>
      <c r="C1" s="764"/>
      <c r="D1" s="3"/>
      <c r="E1" s="3"/>
    </row>
    <row r="2" spans="1:38" x14ac:dyDescent="0.2">
      <c r="A2" s="765"/>
      <c r="B2" s="764"/>
      <c r="C2" s="764"/>
      <c r="D2" s="3"/>
      <c r="E2" s="55" t="s">
        <v>256</v>
      </c>
    </row>
    <row r="3" spans="1:38" x14ac:dyDescent="0.2">
      <c r="A3" s="57"/>
      <c r="B3" s="201" t="s">
        <v>261</v>
      </c>
      <c r="C3" s="201" t="s">
        <v>262</v>
      </c>
      <c r="D3" s="201" t="s">
        <v>263</v>
      </c>
      <c r="E3" s="201" t="s">
        <v>264</v>
      </c>
    </row>
    <row r="4" spans="1:38" x14ac:dyDescent="0.2">
      <c r="A4" s="666" t="s">
        <v>265</v>
      </c>
      <c r="B4" s="710">
        <v>150.39349836333335</v>
      </c>
      <c r="C4" s="711">
        <v>26.101350955619836</v>
      </c>
      <c r="D4" s="711">
        <v>47.411314067713519</v>
      </c>
      <c r="E4" s="711">
        <v>76.880833339999995</v>
      </c>
      <c r="F4" s="609"/>
      <c r="G4" s="609"/>
      <c r="H4" s="609"/>
      <c r="M4" s="312"/>
      <c r="N4" s="312"/>
      <c r="O4" s="312"/>
      <c r="P4" s="312"/>
      <c r="Q4" s="312"/>
      <c r="R4" s="312"/>
      <c r="S4" s="312"/>
      <c r="T4" s="312"/>
      <c r="U4" s="312"/>
      <c r="V4" s="312"/>
      <c r="W4" s="312"/>
      <c r="X4" s="312"/>
      <c r="Y4" s="312"/>
      <c r="Z4" s="312"/>
      <c r="AA4" s="312"/>
      <c r="AB4" s="312"/>
      <c r="AC4" s="312"/>
      <c r="AD4" s="312"/>
      <c r="AE4" s="277"/>
      <c r="AF4" s="277"/>
      <c r="AG4" s="277"/>
      <c r="AH4" s="277"/>
      <c r="AI4" s="277"/>
      <c r="AJ4" s="277"/>
      <c r="AK4" s="277"/>
      <c r="AL4" s="277"/>
    </row>
    <row r="5" spans="1:38" x14ac:dyDescent="0.2">
      <c r="A5" s="202" t="s">
        <v>266</v>
      </c>
      <c r="B5" s="203">
        <v>170.75</v>
      </c>
      <c r="C5" s="92">
        <v>33.048387096774192</v>
      </c>
      <c r="D5" s="92">
        <v>69.924312903225811</v>
      </c>
      <c r="E5" s="92">
        <v>67.777299999999997</v>
      </c>
      <c r="F5" s="609"/>
      <c r="G5" s="609"/>
      <c r="M5" s="610"/>
      <c r="N5" s="610"/>
      <c r="O5" s="610"/>
      <c r="P5" s="610"/>
      <c r="Q5" s="610"/>
      <c r="R5" s="610"/>
      <c r="S5" s="610"/>
      <c r="T5" s="610"/>
      <c r="U5" s="610"/>
      <c r="V5" s="610"/>
      <c r="W5" s="610"/>
      <c r="X5" s="610"/>
      <c r="Y5" s="610"/>
      <c r="Z5" s="610"/>
      <c r="AA5" s="610"/>
      <c r="AB5" s="610"/>
      <c r="AC5" s="610"/>
      <c r="AD5" s="610"/>
      <c r="AE5" s="276"/>
      <c r="AF5" s="276"/>
      <c r="AG5" s="276"/>
      <c r="AH5" s="276"/>
      <c r="AI5" s="276"/>
      <c r="AJ5" s="276"/>
      <c r="AK5" s="276"/>
      <c r="AL5" s="276"/>
    </row>
    <row r="6" spans="1:38" x14ac:dyDescent="0.2">
      <c r="A6" s="202" t="s">
        <v>267</v>
      </c>
      <c r="B6" s="203">
        <v>150.55333333333334</v>
      </c>
      <c r="C6" s="92">
        <v>25.092222222222226</v>
      </c>
      <c r="D6" s="92">
        <v>59.274844444444447</v>
      </c>
      <c r="E6" s="92">
        <v>66.186266666666668</v>
      </c>
      <c r="F6" s="609"/>
      <c r="G6" s="609"/>
      <c r="M6" s="610"/>
      <c r="N6" s="610"/>
      <c r="O6" s="610"/>
      <c r="P6" s="610"/>
      <c r="Q6" s="610"/>
      <c r="R6" s="610"/>
      <c r="S6" s="610"/>
      <c r="T6" s="610"/>
      <c r="U6" s="610"/>
      <c r="V6" s="610"/>
      <c r="W6" s="610"/>
      <c r="X6" s="610"/>
      <c r="Y6" s="610"/>
      <c r="Z6" s="610"/>
      <c r="AA6" s="610"/>
      <c r="AB6" s="610"/>
      <c r="AC6" s="610"/>
      <c r="AD6" s="610"/>
      <c r="AE6" s="276"/>
      <c r="AF6" s="276"/>
      <c r="AG6" s="276"/>
      <c r="AH6" s="276"/>
      <c r="AI6" s="276"/>
      <c r="AJ6" s="276"/>
      <c r="AK6" s="276"/>
      <c r="AL6" s="276"/>
    </row>
    <row r="7" spans="1:38" x14ac:dyDescent="0.2">
      <c r="A7" s="202" t="s">
        <v>233</v>
      </c>
      <c r="B7" s="203">
        <v>157.13123333333331</v>
      </c>
      <c r="C7" s="92">
        <v>27.270709917355369</v>
      </c>
      <c r="D7" s="92">
        <v>60.016123415977951</v>
      </c>
      <c r="E7" s="92">
        <v>69.844399999999993</v>
      </c>
      <c r="F7" s="609"/>
      <c r="G7" s="609"/>
      <c r="N7" s="610"/>
      <c r="O7" s="610"/>
      <c r="P7" s="610"/>
      <c r="Q7" s="610"/>
      <c r="R7" s="610"/>
      <c r="S7" s="610"/>
      <c r="T7" s="610"/>
      <c r="U7" s="610"/>
      <c r="V7" s="610"/>
      <c r="W7" s="610"/>
      <c r="X7" s="610"/>
      <c r="Y7" s="610"/>
      <c r="Z7" s="610"/>
      <c r="AA7" s="610"/>
      <c r="AB7" s="610"/>
      <c r="AC7" s="610"/>
      <c r="AD7" s="610"/>
      <c r="AE7" s="276"/>
      <c r="AF7" s="276"/>
      <c r="AG7" s="276"/>
      <c r="AH7" s="276"/>
      <c r="AI7" s="276"/>
      <c r="AJ7" s="276"/>
      <c r="AK7" s="276"/>
      <c r="AL7" s="276"/>
    </row>
    <row r="8" spans="1:38" x14ac:dyDescent="0.2">
      <c r="A8" s="202" t="s">
        <v>268</v>
      </c>
      <c r="B8" s="203">
        <v>127.70980845348875</v>
      </c>
      <c r="C8" s="92">
        <v>21.28496807558146</v>
      </c>
      <c r="D8" s="92">
        <v>36.302450999306885</v>
      </c>
      <c r="E8" s="92">
        <v>70.122389378600403</v>
      </c>
      <c r="F8" s="609"/>
      <c r="G8" s="609"/>
      <c r="N8" s="610"/>
      <c r="O8" s="610"/>
      <c r="P8" s="610"/>
      <c r="Q8" s="610"/>
      <c r="R8" s="610"/>
      <c r="S8" s="610"/>
      <c r="T8" s="610"/>
      <c r="U8" s="610"/>
      <c r="V8" s="610"/>
      <c r="W8" s="610"/>
      <c r="X8" s="610"/>
      <c r="Y8" s="610"/>
      <c r="Z8" s="610"/>
      <c r="AA8" s="610"/>
      <c r="AB8" s="610"/>
      <c r="AC8" s="610"/>
      <c r="AD8" s="610"/>
      <c r="AE8" s="276"/>
      <c r="AF8" s="276"/>
      <c r="AG8" s="276"/>
      <c r="AH8" s="276"/>
      <c r="AI8" s="276"/>
      <c r="AJ8" s="276"/>
      <c r="AK8" s="276"/>
      <c r="AL8" s="276"/>
    </row>
    <row r="9" spans="1:38" x14ac:dyDescent="0.2">
      <c r="A9" s="202" t="s">
        <v>269</v>
      </c>
      <c r="B9" s="203">
        <v>142.27556666666666</v>
      </c>
      <c r="C9" s="92">
        <v>22.716266946778713</v>
      </c>
      <c r="D9" s="92">
        <v>43.969766386554625</v>
      </c>
      <c r="E9" s="92">
        <v>75.589533333333321</v>
      </c>
      <c r="F9" s="609"/>
      <c r="G9" s="609"/>
    </row>
    <row r="10" spans="1:38" x14ac:dyDescent="0.2">
      <c r="A10" s="202" t="s">
        <v>270</v>
      </c>
      <c r="B10" s="203">
        <v>152.94999999999999</v>
      </c>
      <c r="C10" s="92">
        <v>30.589999999999996</v>
      </c>
      <c r="D10" s="92">
        <v>51.230999999999987</v>
      </c>
      <c r="E10" s="92">
        <v>71.129000000000005</v>
      </c>
      <c r="F10" s="609"/>
      <c r="G10" s="609"/>
    </row>
    <row r="11" spans="1:38" x14ac:dyDescent="0.2">
      <c r="A11" s="202" t="s">
        <v>271</v>
      </c>
      <c r="B11" s="203">
        <v>191.27318154821236</v>
      </c>
      <c r="C11" s="92">
        <v>38.254636309642471</v>
      </c>
      <c r="D11" s="92">
        <v>68.450157245055209</v>
      </c>
      <c r="E11" s="92">
        <v>84.568387993514676</v>
      </c>
      <c r="F11" s="609"/>
      <c r="G11" s="609"/>
    </row>
    <row r="12" spans="1:38" x14ac:dyDescent="0.2">
      <c r="A12" s="202" t="s">
        <v>272</v>
      </c>
      <c r="B12" s="203">
        <v>150.05666666666667</v>
      </c>
      <c r="C12" s="92">
        <v>25.009444444444448</v>
      </c>
      <c r="D12" s="92">
        <v>55.365155555555567</v>
      </c>
      <c r="E12" s="92">
        <v>69.682066666666657</v>
      </c>
      <c r="F12" s="609"/>
      <c r="G12" s="609"/>
    </row>
    <row r="13" spans="1:38" x14ac:dyDescent="0.2">
      <c r="A13" s="202" t="s">
        <v>273</v>
      </c>
      <c r="B13" s="203">
        <v>150.55619999999996</v>
      </c>
      <c r="C13" s="92">
        <v>27.149478688524582</v>
      </c>
      <c r="D13" s="92">
        <v>58.069121311475385</v>
      </c>
      <c r="E13" s="92">
        <v>65.337599999999995</v>
      </c>
      <c r="F13" s="609"/>
      <c r="G13" s="609"/>
    </row>
    <row r="14" spans="1:38" x14ac:dyDescent="0.2">
      <c r="A14" s="202" t="s">
        <v>205</v>
      </c>
      <c r="B14" s="203">
        <v>160.57</v>
      </c>
      <c r="C14" s="92">
        <v>26.761666666666667</v>
      </c>
      <c r="D14" s="92">
        <v>56.299899999999994</v>
      </c>
      <c r="E14" s="92">
        <v>77.508433333333329</v>
      </c>
      <c r="F14" s="609"/>
      <c r="G14" s="609"/>
    </row>
    <row r="15" spans="1:38" x14ac:dyDescent="0.2">
      <c r="A15" s="202" t="s">
        <v>274</v>
      </c>
      <c r="B15" s="203">
        <v>182.01666666666668</v>
      </c>
      <c r="C15" s="92">
        <v>35.229032258064521</v>
      </c>
      <c r="D15" s="92">
        <v>72.241134408602164</v>
      </c>
      <c r="E15" s="92">
        <v>74.546499999999995</v>
      </c>
      <c r="F15" s="609"/>
      <c r="G15" s="609"/>
    </row>
    <row r="16" spans="1:38" x14ac:dyDescent="0.2">
      <c r="A16" s="202" t="s">
        <v>234</v>
      </c>
      <c r="B16" s="204">
        <v>173.47226666666668</v>
      </c>
      <c r="C16" s="195">
        <v>28.912044444444447</v>
      </c>
      <c r="D16" s="195">
        <v>69.130055555555572</v>
      </c>
      <c r="E16" s="195">
        <v>75.430166666666665</v>
      </c>
      <c r="F16" s="609"/>
      <c r="G16" s="609"/>
    </row>
    <row r="17" spans="1:13" x14ac:dyDescent="0.2">
      <c r="A17" s="202" t="s">
        <v>235</v>
      </c>
      <c r="B17" s="203">
        <v>176.89666666666668</v>
      </c>
      <c r="C17" s="92">
        <v>34.238064516129029</v>
      </c>
      <c r="D17" s="92">
        <v>71.533968817204325</v>
      </c>
      <c r="E17" s="92">
        <v>71.124633333333321</v>
      </c>
      <c r="F17" s="609"/>
      <c r="G17" s="609"/>
    </row>
    <row r="18" spans="1:13" x14ac:dyDescent="0.2">
      <c r="A18" s="202" t="s">
        <v>275</v>
      </c>
      <c r="B18" s="203">
        <v>148.98446292056838</v>
      </c>
      <c r="C18" s="92">
        <v>31.673862195711386</v>
      </c>
      <c r="D18" s="92">
        <v>39.518898818724075</v>
      </c>
      <c r="E18" s="92">
        <v>77.791701906132914</v>
      </c>
      <c r="F18" s="609"/>
      <c r="G18" s="609"/>
    </row>
    <row r="19" spans="1:13" x14ac:dyDescent="0.2">
      <c r="A19" s="3" t="s">
        <v>276</v>
      </c>
      <c r="B19" s="203">
        <v>173.84800000000001</v>
      </c>
      <c r="C19" s="92">
        <v>32.508162601626019</v>
      </c>
      <c r="D19" s="92">
        <v>69.143070731707326</v>
      </c>
      <c r="E19" s="92">
        <v>72.196766666666662</v>
      </c>
      <c r="F19" s="609"/>
      <c r="G19" s="609"/>
    </row>
    <row r="20" spans="1:13" x14ac:dyDescent="0.2">
      <c r="A20" s="3" t="s">
        <v>206</v>
      </c>
      <c r="B20" s="203">
        <v>177.0317</v>
      </c>
      <c r="C20" s="92">
        <v>31.923749180327867</v>
      </c>
      <c r="D20" s="92">
        <v>72.840317486338819</v>
      </c>
      <c r="E20" s="92">
        <v>72.267633333333322</v>
      </c>
      <c r="F20" s="609"/>
      <c r="G20" s="609"/>
    </row>
    <row r="21" spans="1:13" x14ac:dyDescent="0.2">
      <c r="A21" s="3" t="s">
        <v>277</v>
      </c>
      <c r="B21" s="203">
        <v>153.67923333333334</v>
      </c>
      <c r="C21" s="92">
        <v>26.671602479338841</v>
      </c>
      <c r="D21" s="92">
        <v>57.881130853994506</v>
      </c>
      <c r="E21" s="92">
        <v>69.126499999999993</v>
      </c>
      <c r="F21" s="609"/>
      <c r="G21" s="609"/>
    </row>
    <row r="22" spans="1:13" x14ac:dyDescent="0.2">
      <c r="A22" s="194" t="s">
        <v>278</v>
      </c>
      <c r="B22" s="203">
        <v>137.78349999999998</v>
      </c>
      <c r="C22" s="92">
        <v>23.912838842975201</v>
      </c>
      <c r="D22" s="92">
        <v>46.600127823691452</v>
      </c>
      <c r="E22" s="92">
        <v>67.270533333333319</v>
      </c>
      <c r="F22" s="609"/>
      <c r="G22" s="609"/>
    </row>
    <row r="23" spans="1:13" x14ac:dyDescent="0.2">
      <c r="A23" s="194" t="s">
        <v>279</v>
      </c>
      <c r="B23" s="205">
        <v>146.14000000000001</v>
      </c>
      <c r="C23" s="206">
        <v>21.234017094017101</v>
      </c>
      <c r="D23" s="206">
        <v>54.864049572649577</v>
      </c>
      <c r="E23" s="206">
        <v>70.041933333333333</v>
      </c>
      <c r="F23" s="609"/>
      <c r="G23" s="609"/>
    </row>
    <row r="24" spans="1:13" x14ac:dyDescent="0.2">
      <c r="A24" s="194" t="s">
        <v>280</v>
      </c>
      <c r="B24" s="205">
        <v>134</v>
      </c>
      <c r="C24" s="206">
        <v>20.440677966101696</v>
      </c>
      <c r="D24" s="206">
        <v>54.938322033898295</v>
      </c>
      <c r="E24" s="206">
        <v>58.621000000000016</v>
      </c>
      <c r="F24" s="609"/>
      <c r="G24" s="609"/>
    </row>
    <row r="25" spans="1:13" x14ac:dyDescent="0.2">
      <c r="A25" s="194" t="s">
        <v>540</v>
      </c>
      <c r="B25" s="205">
        <v>188.94333333333333</v>
      </c>
      <c r="C25" s="206">
        <v>32.791818181818186</v>
      </c>
      <c r="D25" s="206">
        <v>79.709948484848482</v>
      </c>
      <c r="E25" s="206">
        <v>76.44156666666666</v>
      </c>
      <c r="F25" s="609"/>
      <c r="G25" s="609"/>
    </row>
    <row r="26" spans="1:13" x14ac:dyDescent="0.2">
      <c r="A26" s="3" t="s">
        <v>281</v>
      </c>
      <c r="B26" s="205">
        <v>143.72230624420817</v>
      </c>
      <c r="C26" s="206">
        <v>26.874902793632426</v>
      </c>
      <c r="D26" s="206">
        <v>42.215550142837841</v>
      </c>
      <c r="E26" s="206">
        <v>74.631853307737899</v>
      </c>
      <c r="F26" s="609"/>
      <c r="G26" s="609"/>
    </row>
    <row r="27" spans="1:13" x14ac:dyDescent="0.2">
      <c r="A27" s="194" t="s">
        <v>236</v>
      </c>
      <c r="B27" s="205">
        <v>165.72333333333333</v>
      </c>
      <c r="C27" s="206">
        <v>30.988915989159889</v>
      </c>
      <c r="D27" s="206">
        <v>62.32278401084011</v>
      </c>
      <c r="E27" s="206">
        <v>72.411633333333327</v>
      </c>
      <c r="F27" s="609"/>
      <c r="G27" s="609"/>
    </row>
    <row r="28" spans="1:13" x14ac:dyDescent="0.2">
      <c r="A28" s="194" t="s">
        <v>542</v>
      </c>
      <c r="B28" s="203">
        <v>143.51877987047288</v>
      </c>
      <c r="C28" s="92">
        <v>24.908217994049014</v>
      </c>
      <c r="D28" s="92">
        <v>51.191417558515113</v>
      </c>
      <c r="E28" s="92">
        <v>67.41914431790876</v>
      </c>
      <c r="F28" s="609"/>
      <c r="G28" s="609"/>
    </row>
    <row r="29" spans="1:13" x14ac:dyDescent="0.2">
      <c r="A29" s="3" t="s">
        <v>282</v>
      </c>
      <c r="B29" s="205">
        <v>142.15863325459469</v>
      </c>
      <c r="C29" s="206">
        <v>22.697596906195791</v>
      </c>
      <c r="D29" s="206">
        <v>47.899955660290708</v>
      </c>
      <c r="E29" s="206">
        <v>71.561080688108191</v>
      </c>
      <c r="F29" s="609"/>
      <c r="G29" s="609"/>
    </row>
    <row r="30" spans="1:13" x14ac:dyDescent="0.2">
      <c r="A30" s="3" t="s">
        <v>237</v>
      </c>
      <c r="B30" s="203">
        <v>148.46130440638254</v>
      </c>
      <c r="C30" s="92">
        <v>29.692260881276507</v>
      </c>
      <c r="D30" s="92">
        <v>50.218621131866229</v>
      </c>
      <c r="E30" s="92">
        <v>68.550422393239799</v>
      </c>
      <c r="F30" s="609"/>
      <c r="G30" s="609"/>
    </row>
    <row r="31" spans="1:13" x14ac:dyDescent="0.2">
      <c r="A31" s="641" t="s">
        <v>283</v>
      </c>
      <c r="B31" s="642">
        <v>164.2612426512332</v>
      </c>
      <c r="C31" s="642">
        <v>29.293088312118893</v>
      </c>
      <c r="D31" s="642">
        <v>62.731106010106487</v>
      </c>
      <c r="E31" s="642">
        <v>72.23704832900782</v>
      </c>
      <c r="F31" s="609"/>
      <c r="G31" s="609"/>
    </row>
    <row r="32" spans="1:13" x14ac:dyDescent="0.2">
      <c r="A32" s="640" t="s">
        <v>284</v>
      </c>
      <c r="B32" s="639">
        <v>168.97987624930505</v>
      </c>
      <c r="C32" s="639">
        <v>29.672476208657855</v>
      </c>
      <c r="D32" s="639">
        <v>67.521253062244426</v>
      </c>
      <c r="E32" s="639">
        <v>71.786146978402769</v>
      </c>
      <c r="F32" s="609"/>
      <c r="G32" s="609"/>
      <c r="M32" s="610"/>
    </row>
    <row r="33" spans="1:13" x14ac:dyDescent="0.2">
      <c r="A33" s="638" t="s">
        <v>285</v>
      </c>
      <c r="B33" s="643">
        <v>18.5863778859717</v>
      </c>
      <c r="C33" s="643">
        <v>3.5711252530380193</v>
      </c>
      <c r="D33" s="643">
        <v>20.109938994530907</v>
      </c>
      <c r="E33" s="643">
        <v>-5.0946863615972262</v>
      </c>
      <c r="F33" s="609"/>
      <c r="G33" s="609"/>
      <c r="M33" s="610"/>
    </row>
    <row r="34" spans="1:13" x14ac:dyDescent="0.2">
      <c r="A34" s="80"/>
      <c r="B34" s="3"/>
      <c r="C34" s="3"/>
      <c r="D34" s="3"/>
      <c r="E34" s="55" t="s">
        <v>565</v>
      </c>
    </row>
    <row r="35" spans="1:13" s="1" customFormat="1" ht="14.25" customHeight="1" x14ac:dyDescent="0.2">
      <c r="A35" s="805" t="s">
        <v>649</v>
      </c>
      <c r="B35" s="805"/>
      <c r="C35" s="805"/>
      <c r="D35" s="805"/>
      <c r="E35" s="805"/>
    </row>
    <row r="36" spans="1:13" s="1" customFormat="1" x14ac:dyDescent="0.2">
      <c r="A36" s="805"/>
      <c r="B36" s="805"/>
      <c r="C36" s="805"/>
      <c r="D36" s="805"/>
      <c r="E36" s="805"/>
    </row>
    <row r="37" spans="1:13" s="1" customFormat="1" x14ac:dyDescent="0.2">
      <c r="A37" s="805"/>
      <c r="B37" s="805"/>
      <c r="C37" s="805"/>
      <c r="D37" s="805"/>
      <c r="E37" s="805"/>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4" t="s">
        <v>642</v>
      </c>
      <c r="B1" s="764"/>
      <c r="C1" s="764"/>
      <c r="D1" s="3"/>
      <c r="E1" s="3"/>
    </row>
    <row r="2" spans="1:36" x14ac:dyDescent="0.2">
      <c r="A2" s="765"/>
      <c r="B2" s="764"/>
      <c r="C2" s="764"/>
      <c r="D2" s="3"/>
      <c r="E2" s="55" t="s">
        <v>256</v>
      </c>
    </row>
    <row r="3" spans="1:36" x14ac:dyDescent="0.2">
      <c r="A3" s="57"/>
      <c r="B3" s="201" t="s">
        <v>261</v>
      </c>
      <c r="C3" s="201" t="s">
        <v>262</v>
      </c>
      <c r="D3" s="201" t="s">
        <v>263</v>
      </c>
      <c r="E3" s="201" t="s">
        <v>264</v>
      </c>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277"/>
      <c r="AH3" s="277"/>
      <c r="AI3" s="277"/>
      <c r="AJ3" s="277"/>
    </row>
    <row r="4" spans="1:36" x14ac:dyDescent="0.2">
      <c r="A4" s="666" t="s">
        <v>265</v>
      </c>
      <c r="B4" s="710">
        <v>138.18099911000004</v>
      </c>
      <c r="C4" s="711">
        <v>23.981826291818191</v>
      </c>
      <c r="D4" s="711">
        <v>38.042314068181852</v>
      </c>
      <c r="E4" s="711">
        <v>76.156858749999998</v>
      </c>
      <c r="F4" s="609"/>
      <c r="G4" s="609"/>
      <c r="H4" s="610"/>
      <c r="I4" s="610"/>
      <c r="J4" s="610"/>
      <c r="K4" s="610"/>
      <c r="L4" s="610"/>
      <c r="M4" s="610"/>
      <c r="N4" s="610"/>
      <c r="O4" s="610"/>
      <c r="P4" s="610"/>
      <c r="Q4" s="610"/>
      <c r="R4" s="610"/>
      <c r="S4" s="610"/>
      <c r="T4" s="610"/>
      <c r="U4" s="610"/>
      <c r="V4" s="610"/>
      <c r="W4" s="610"/>
      <c r="X4" s="610"/>
      <c r="Y4" s="610"/>
      <c r="Z4" s="610"/>
      <c r="AA4" s="610"/>
      <c r="AB4" s="610"/>
      <c r="AC4" s="610"/>
      <c r="AD4" s="610"/>
      <c r="AE4" s="610"/>
      <c r="AF4" s="610"/>
      <c r="AG4" s="276"/>
      <c r="AH4" s="276"/>
      <c r="AI4" s="276"/>
      <c r="AJ4" s="276"/>
    </row>
    <row r="5" spans="1:36" x14ac:dyDescent="0.2">
      <c r="A5" s="202" t="s">
        <v>266</v>
      </c>
      <c r="B5" s="203">
        <v>154.44</v>
      </c>
      <c r="C5" s="92">
        <v>29.891612903225802</v>
      </c>
      <c r="D5" s="92">
        <v>53.006020430107526</v>
      </c>
      <c r="E5" s="92">
        <v>71.542366666666666</v>
      </c>
      <c r="G5" s="609"/>
      <c r="H5" s="611"/>
      <c r="I5" s="611"/>
      <c r="J5" s="611"/>
      <c r="K5" s="611"/>
      <c r="L5" s="610"/>
      <c r="M5" s="610"/>
      <c r="N5" s="610"/>
      <c r="O5" s="610"/>
      <c r="P5" s="610"/>
      <c r="Q5" s="610"/>
      <c r="R5" s="610"/>
      <c r="S5" s="610"/>
      <c r="T5" s="610"/>
      <c r="U5" s="610"/>
      <c r="V5" s="610"/>
      <c r="W5" s="610"/>
      <c r="X5" s="610"/>
      <c r="Y5" s="610"/>
      <c r="Z5" s="610"/>
      <c r="AA5" s="610"/>
      <c r="AB5" s="610"/>
      <c r="AC5" s="610"/>
      <c r="AD5" s="610"/>
      <c r="AE5" s="610"/>
      <c r="AF5" s="610"/>
      <c r="AG5" s="276"/>
      <c r="AH5" s="276"/>
      <c r="AI5" s="276"/>
      <c r="AJ5" s="276"/>
    </row>
    <row r="6" spans="1:36" x14ac:dyDescent="0.2">
      <c r="A6" s="202" t="s">
        <v>267</v>
      </c>
      <c r="B6" s="203">
        <v>151.09</v>
      </c>
      <c r="C6" s="92">
        <v>25.181666666666672</v>
      </c>
      <c r="D6" s="92">
        <v>51.913233333333324</v>
      </c>
      <c r="E6" s="92">
        <v>73.995100000000008</v>
      </c>
      <c r="G6" s="609"/>
      <c r="L6" s="610"/>
      <c r="M6" s="610"/>
      <c r="N6" s="610"/>
      <c r="O6" s="610"/>
      <c r="P6" s="610"/>
      <c r="Q6" s="610"/>
      <c r="R6" s="610"/>
      <c r="S6" s="610"/>
      <c r="T6" s="610"/>
      <c r="U6" s="610"/>
      <c r="V6" s="610"/>
      <c r="W6" s="610"/>
      <c r="X6" s="610"/>
      <c r="Y6" s="610"/>
      <c r="Z6" s="610"/>
      <c r="AA6" s="610"/>
      <c r="AB6" s="610"/>
      <c r="AC6" s="610"/>
      <c r="AD6" s="610"/>
      <c r="AE6" s="610"/>
      <c r="AF6" s="610"/>
      <c r="AG6" s="276"/>
      <c r="AH6" s="276"/>
      <c r="AI6" s="276"/>
      <c r="AJ6" s="276"/>
    </row>
    <row r="7" spans="1:36" x14ac:dyDescent="0.2">
      <c r="A7" s="202" t="s">
        <v>233</v>
      </c>
      <c r="B7" s="203">
        <v>164.2139</v>
      </c>
      <c r="C7" s="92">
        <v>28.499933057851237</v>
      </c>
      <c r="D7" s="92">
        <v>60.016200275482106</v>
      </c>
      <c r="E7" s="92">
        <v>75.697766666666652</v>
      </c>
      <c r="G7" s="609"/>
      <c r="L7" s="611"/>
      <c r="M7" s="611"/>
      <c r="N7" s="611"/>
      <c r="O7" s="611"/>
      <c r="P7" s="611"/>
      <c r="Q7" s="611"/>
      <c r="R7" s="611"/>
      <c r="S7" s="611"/>
      <c r="T7" s="611"/>
      <c r="U7" s="611"/>
      <c r="V7" s="611"/>
      <c r="W7" s="611"/>
      <c r="X7" s="611"/>
      <c r="Y7" s="611"/>
      <c r="Z7" s="611"/>
      <c r="AA7" s="611"/>
      <c r="AB7" s="611"/>
      <c r="AC7" s="611"/>
      <c r="AD7" s="611"/>
      <c r="AE7" s="611"/>
      <c r="AF7" s="611"/>
      <c r="AG7" s="278"/>
      <c r="AH7" s="278"/>
      <c r="AI7" s="278"/>
      <c r="AJ7" s="278"/>
    </row>
    <row r="8" spans="1:36" x14ac:dyDescent="0.2">
      <c r="A8" s="202" t="s">
        <v>268</v>
      </c>
      <c r="B8" s="203">
        <v>125.6823505198214</v>
      </c>
      <c r="C8" s="92">
        <v>20.947058419970237</v>
      </c>
      <c r="D8" s="92">
        <v>33.029915415118552</v>
      </c>
      <c r="E8" s="92">
        <v>71.705376684732613</v>
      </c>
      <c r="G8" s="609"/>
    </row>
    <row r="9" spans="1:36" x14ac:dyDescent="0.2">
      <c r="A9" s="202" t="s">
        <v>269</v>
      </c>
      <c r="B9" s="203">
        <v>147.02073333333334</v>
      </c>
      <c r="C9" s="92">
        <v>23.473898599439778</v>
      </c>
      <c r="D9" s="92">
        <v>41.069968067226895</v>
      </c>
      <c r="E9" s="92">
        <v>82.476866666666666</v>
      </c>
      <c r="G9" s="609"/>
    </row>
    <row r="10" spans="1:36" x14ac:dyDescent="0.2">
      <c r="A10" s="202" t="s">
        <v>270</v>
      </c>
      <c r="B10" s="203">
        <v>151.85</v>
      </c>
      <c r="C10" s="92">
        <v>30.369999999999997</v>
      </c>
      <c r="D10" s="92">
        <v>40.613000000000007</v>
      </c>
      <c r="E10" s="92">
        <v>80.86699999999999</v>
      </c>
      <c r="G10" s="609"/>
    </row>
    <row r="11" spans="1:36" x14ac:dyDescent="0.2">
      <c r="A11" s="202" t="s">
        <v>271</v>
      </c>
      <c r="B11" s="203">
        <v>159.56172167849121</v>
      </c>
      <c r="C11" s="92">
        <v>31.912344335698243</v>
      </c>
      <c r="D11" s="92">
        <v>47.654011194206355</v>
      </c>
      <c r="E11" s="92">
        <v>79.995366148586612</v>
      </c>
      <c r="G11" s="609"/>
    </row>
    <row r="12" spans="1:36" x14ac:dyDescent="0.2">
      <c r="A12" s="202" t="s">
        <v>272</v>
      </c>
      <c r="B12" s="203">
        <v>141.97333333333333</v>
      </c>
      <c r="C12" s="92">
        <v>23.662222222222223</v>
      </c>
      <c r="D12" s="92">
        <v>40.765011111111107</v>
      </c>
      <c r="E12" s="92">
        <v>77.546099999999996</v>
      </c>
      <c r="G12" s="609"/>
    </row>
    <row r="13" spans="1:36" x14ac:dyDescent="0.2">
      <c r="A13" s="202" t="s">
        <v>273</v>
      </c>
      <c r="B13" s="203">
        <v>154.68056666666666</v>
      </c>
      <c r="C13" s="92">
        <v>27.89321693989071</v>
      </c>
      <c r="D13" s="92">
        <v>56.417149726775961</v>
      </c>
      <c r="E13" s="92">
        <v>70.370199999999997</v>
      </c>
      <c r="G13" s="609"/>
    </row>
    <row r="14" spans="1:36" x14ac:dyDescent="0.2">
      <c r="A14" s="202" t="s">
        <v>205</v>
      </c>
      <c r="B14" s="203">
        <v>144.60999999999999</v>
      </c>
      <c r="C14" s="92">
        <v>24.101666666666667</v>
      </c>
      <c r="D14" s="92">
        <v>37.199766666666669</v>
      </c>
      <c r="E14" s="92">
        <v>83.30856666666665</v>
      </c>
      <c r="G14" s="609"/>
    </row>
    <row r="15" spans="1:36" x14ac:dyDescent="0.2">
      <c r="A15" s="202" t="s">
        <v>274</v>
      </c>
      <c r="B15" s="203">
        <v>172.68666666666667</v>
      </c>
      <c r="C15" s="92">
        <v>33.423225806451612</v>
      </c>
      <c r="D15" s="92">
        <v>51.051974193548375</v>
      </c>
      <c r="E15" s="92">
        <v>88.211466666666681</v>
      </c>
      <c r="G15" s="609"/>
    </row>
    <row r="16" spans="1:36" x14ac:dyDescent="0.2">
      <c r="A16" s="202" t="s">
        <v>234</v>
      </c>
      <c r="B16" s="204">
        <v>159.87263333333334</v>
      </c>
      <c r="C16" s="195">
        <v>26.645438888888894</v>
      </c>
      <c r="D16" s="195">
        <v>60.889994444444454</v>
      </c>
      <c r="E16" s="195">
        <v>72.337199999999996</v>
      </c>
      <c r="G16" s="609"/>
    </row>
    <row r="17" spans="1:11" x14ac:dyDescent="0.2">
      <c r="A17" s="202" t="s">
        <v>235</v>
      </c>
      <c r="B17" s="203">
        <v>154.29666666666668</v>
      </c>
      <c r="C17" s="92">
        <v>29.863870967741939</v>
      </c>
      <c r="D17" s="92">
        <v>42.43292903225808</v>
      </c>
      <c r="E17" s="92">
        <v>81.999866666666662</v>
      </c>
      <c r="G17" s="609"/>
    </row>
    <row r="18" spans="1:11" x14ac:dyDescent="0.2">
      <c r="A18" s="202" t="s">
        <v>275</v>
      </c>
      <c r="B18" s="203">
        <v>150.87821317829059</v>
      </c>
      <c r="C18" s="92">
        <v>32.07647051821926</v>
      </c>
      <c r="D18" s="92">
        <v>37.072014651858048</v>
      </c>
      <c r="E18" s="92">
        <v>81.729728008213286</v>
      </c>
      <c r="G18" s="609"/>
    </row>
    <row r="19" spans="1:11" x14ac:dyDescent="0.2">
      <c r="A19" s="3" t="s">
        <v>276</v>
      </c>
      <c r="B19" s="203">
        <v>165.93766666666664</v>
      </c>
      <c r="C19" s="92">
        <v>31.028994579945795</v>
      </c>
      <c r="D19" s="92">
        <v>59.561072086720834</v>
      </c>
      <c r="E19" s="92">
        <v>75.347600000000014</v>
      </c>
      <c r="G19" s="609"/>
    </row>
    <row r="20" spans="1:11" x14ac:dyDescent="0.2">
      <c r="A20" s="3" t="s">
        <v>206</v>
      </c>
      <c r="B20" s="203">
        <v>164.56446666666668</v>
      </c>
      <c r="C20" s="92">
        <v>29.675559562841531</v>
      </c>
      <c r="D20" s="92">
        <v>61.739907103825146</v>
      </c>
      <c r="E20" s="92">
        <v>73.149000000000001</v>
      </c>
      <c r="G20" s="609"/>
    </row>
    <row r="21" spans="1:11" x14ac:dyDescent="0.2">
      <c r="A21" s="3" t="s">
        <v>277</v>
      </c>
      <c r="B21" s="203">
        <v>149.68990000000002</v>
      </c>
      <c r="C21" s="92">
        <v>25.97923884297521</v>
      </c>
      <c r="D21" s="92">
        <v>49.019994490358158</v>
      </c>
      <c r="E21" s="92">
        <v>74.690666666666658</v>
      </c>
      <c r="G21" s="609"/>
    </row>
    <row r="22" spans="1:11" x14ac:dyDescent="0.2">
      <c r="A22" s="194" t="s">
        <v>278</v>
      </c>
      <c r="B22" s="203">
        <v>134.74926666666664</v>
      </c>
      <c r="C22" s="92">
        <v>23.38623636363636</v>
      </c>
      <c r="D22" s="92">
        <v>40.999863636363614</v>
      </c>
      <c r="E22" s="92">
        <v>70.363166666666672</v>
      </c>
      <c r="G22" s="609"/>
    </row>
    <row r="23" spans="1:11" x14ac:dyDescent="0.2">
      <c r="A23" s="194" t="s">
        <v>279</v>
      </c>
      <c r="B23" s="205">
        <v>139.16666666666669</v>
      </c>
      <c r="C23" s="206">
        <v>20.220797720797727</v>
      </c>
      <c r="D23" s="206">
        <v>44.086135612535635</v>
      </c>
      <c r="E23" s="206">
        <v>74.859733333333324</v>
      </c>
      <c r="G23" s="609"/>
    </row>
    <row r="24" spans="1:11" x14ac:dyDescent="0.2">
      <c r="A24" s="194" t="s">
        <v>280</v>
      </c>
      <c r="B24" s="205">
        <v>121</v>
      </c>
      <c r="C24" s="206">
        <v>18.457627118644066</v>
      </c>
      <c r="D24" s="206">
        <v>47.240372881355938</v>
      </c>
      <c r="E24" s="206">
        <v>55.302</v>
      </c>
      <c r="G24" s="609"/>
    </row>
    <row r="25" spans="1:11" x14ac:dyDescent="0.2">
      <c r="A25" s="194" t="s">
        <v>540</v>
      </c>
      <c r="B25" s="205">
        <v>161.76</v>
      </c>
      <c r="C25" s="206">
        <v>28.074049586776859</v>
      </c>
      <c r="D25" s="206">
        <v>52.425183746556449</v>
      </c>
      <c r="E25" s="206">
        <v>81.260766666666683</v>
      </c>
      <c r="G25" s="609"/>
    </row>
    <row r="26" spans="1:11" x14ac:dyDescent="0.2">
      <c r="A26" s="3" t="s">
        <v>281</v>
      </c>
      <c r="B26" s="205">
        <v>143.98184133408168</v>
      </c>
      <c r="C26" s="206">
        <v>26.923433745397389</v>
      </c>
      <c r="D26" s="206">
        <v>38.879743276407609</v>
      </c>
      <c r="E26" s="206">
        <v>78.17866431227668</v>
      </c>
      <c r="G26" s="609"/>
    </row>
    <row r="27" spans="1:11" x14ac:dyDescent="0.2">
      <c r="A27" s="194" t="s">
        <v>236</v>
      </c>
      <c r="B27" s="205">
        <v>153.20666666666665</v>
      </c>
      <c r="C27" s="206">
        <v>28.648401084010839</v>
      </c>
      <c r="D27" s="206">
        <v>49.186998915989136</v>
      </c>
      <c r="E27" s="206">
        <v>75.371266666666671</v>
      </c>
      <c r="G27" s="609"/>
    </row>
    <row r="28" spans="1:11" x14ac:dyDescent="0.2">
      <c r="A28" s="194" t="s">
        <v>542</v>
      </c>
      <c r="B28" s="203">
        <v>137.05122224181187</v>
      </c>
      <c r="C28" s="92">
        <v>23.78574931469462</v>
      </c>
      <c r="D28" s="92">
        <v>39.669330017038739</v>
      </c>
      <c r="E28" s="92">
        <v>73.596142910078513</v>
      </c>
      <c r="G28" s="609"/>
    </row>
    <row r="29" spans="1:11" x14ac:dyDescent="0.2">
      <c r="A29" s="3" t="s">
        <v>282</v>
      </c>
      <c r="B29" s="205">
        <v>141.93691595150418</v>
      </c>
      <c r="C29" s="206">
        <v>22.662196664525879</v>
      </c>
      <c r="D29" s="206">
        <v>43.899908853760579</v>
      </c>
      <c r="E29" s="206">
        <v>75.374810433217718</v>
      </c>
      <c r="G29" s="609"/>
    </row>
    <row r="30" spans="1:11" x14ac:dyDescent="0.2">
      <c r="A30" s="3" t="s">
        <v>237</v>
      </c>
      <c r="B30" s="203">
        <v>148.31260608124779</v>
      </c>
      <c r="C30" s="92">
        <v>29.662521216249559</v>
      </c>
      <c r="D30" s="92">
        <v>36.86808814229272</v>
      </c>
      <c r="E30" s="92">
        <v>81.781996722705514</v>
      </c>
      <c r="G30" s="609"/>
    </row>
    <row r="31" spans="1:11" x14ac:dyDescent="0.2">
      <c r="A31" s="641" t="s">
        <v>283</v>
      </c>
      <c r="B31" s="642">
        <v>152.60064779543526</v>
      </c>
      <c r="C31" s="642">
        <v>27.213627391395342</v>
      </c>
      <c r="D31" s="642">
        <v>50.299012970826972</v>
      </c>
      <c r="E31" s="642">
        <v>75.088007433212951</v>
      </c>
      <c r="G31" s="609"/>
    </row>
    <row r="32" spans="1:11" x14ac:dyDescent="0.2">
      <c r="A32" s="640" t="s">
        <v>284</v>
      </c>
      <c r="B32" s="639">
        <v>154.77374931008472</v>
      </c>
      <c r="C32" s="639">
        <v>27.177913110509522</v>
      </c>
      <c r="D32" s="639">
        <v>53.174111731495614</v>
      </c>
      <c r="E32" s="639">
        <v>74.421724468079589</v>
      </c>
      <c r="G32" s="609"/>
      <c r="H32" s="610"/>
      <c r="I32" s="610"/>
      <c r="J32" s="610"/>
      <c r="K32" s="610"/>
    </row>
    <row r="33" spans="1:11" x14ac:dyDescent="0.2">
      <c r="A33" s="638" t="s">
        <v>285</v>
      </c>
      <c r="B33" s="643">
        <v>16.59275020008468</v>
      </c>
      <c r="C33" s="643">
        <v>3.1960868186913309</v>
      </c>
      <c r="D33" s="643">
        <v>15.131797663313762</v>
      </c>
      <c r="E33" s="643">
        <v>-1.7351342819204092</v>
      </c>
      <c r="G33" s="609"/>
      <c r="H33" s="610"/>
      <c r="I33" s="610"/>
      <c r="J33" s="610"/>
      <c r="K33" s="610"/>
    </row>
    <row r="34" spans="1:11" x14ac:dyDescent="0.2">
      <c r="A34" s="80"/>
      <c r="B34" s="3"/>
      <c r="C34" s="3"/>
      <c r="D34" s="3"/>
      <c r="E34" s="55" t="s">
        <v>565</v>
      </c>
    </row>
    <row r="35" spans="1:11" s="1" customFormat="1" x14ac:dyDescent="0.2">
      <c r="A35" s="805" t="s">
        <v>649</v>
      </c>
      <c r="B35" s="805"/>
      <c r="C35" s="805"/>
      <c r="D35" s="805"/>
      <c r="E35" s="805"/>
    </row>
    <row r="36" spans="1:11" s="1" customFormat="1" x14ac:dyDescent="0.2">
      <c r="A36" s="805"/>
      <c r="B36" s="805"/>
      <c r="C36" s="805"/>
      <c r="D36" s="805"/>
      <c r="E36" s="805"/>
    </row>
    <row r="37" spans="1:11" s="1" customFormat="1" x14ac:dyDescent="0.2">
      <c r="A37" s="805"/>
      <c r="B37" s="805"/>
      <c r="C37" s="805"/>
      <c r="D37" s="805"/>
      <c r="E37" s="805"/>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4" t="s">
        <v>35</v>
      </c>
      <c r="B1" s="764"/>
      <c r="C1" s="764"/>
    </row>
    <row r="2" spans="1:3" x14ac:dyDescent="0.2">
      <c r="A2" s="764"/>
      <c r="B2" s="764"/>
      <c r="C2" s="764"/>
    </row>
    <row r="3" spans="1:3" x14ac:dyDescent="0.2">
      <c r="A3" s="54"/>
      <c r="B3" s="3"/>
      <c r="C3" s="55" t="s">
        <v>256</v>
      </c>
    </row>
    <row r="4" spans="1:3" x14ac:dyDescent="0.2">
      <c r="A4" s="57"/>
      <c r="B4" s="201" t="s">
        <v>261</v>
      </c>
      <c r="C4" s="201" t="s">
        <v>264</v>
      </c>
    </row>
    <row r="5" spans="1:3" x14ac:dyDescent="0.2">
      <c r="A5" s="666" t="s">
        <v>265</v>
      </c>
      <c r="B5" s="667">
        <v>90.120833333333351</v>
      </c>
      <c r="C5" s="668">
        <v>64.809100000000001</v>
      </c>
    </row>
    <row r="6" spans="1:3" x14ac:dyDescent="0.2">
      <c r="A6" s="202" t="s">
        <v>266</v>
      </c>
      <c r="B6" s="461">
        <v>96.899999999999991</v>
      </c>
      <c r="C6" s="462">
        <v>63.23063333333333</v>
      </c>
    </row>
    <row r="7" spans="1:3" x14ac:dyDescent="0.2">
      <c r="A7" s="202" t="s">
        <v>267</v>
      </c>
      <c r="B7" s="461">
        <v>108.09693333333333</v>
      </c>
      <c r="C7" s="462">
        <v>67.302733333333336</v>
      </c>
    </row>
    <row r="8" spans="1:3" x14ac:dyDescent="0.2">
      <c r="A8" s="202" t="s">
        <v>233</v>
      </c>
      <c r="B8" s="461">
        <v>79.810333333333318</v>
      </c>
      <c r="C8" s="462">
        <v>64.232900000000001</v>
      </c>
    </row>
    <row r="9" spans="1:3" x14ac:dyDescent="0.2">
      <c r="A9" s="202" t="s">
        <v>268</v>
      </c>
      <c r="B9" s="461">
        <v>0</v>
      </c>
      <c r="C9" s="462">
        <v>0</v>
      </c>
    </row>
    <row r="10" spans="1:3" x14ac:dyDescent="0.2">
      <c r="A10" s="202" t="s">
        <v>269</v>
      </c>
      <c r="B10" s="461">
        <v>104.84673333333333</v>
      </c>
      <c r="C10" s="462">
        <v>79.636700000000005</v>
      </c>
    </row>
    <row r="11" spans="1:3" x14ac:dyDescent="0.2">
      <c r="A11" s="202" t="s">
        <v>270</v>
      </c>
      <c r="B11" s="461">
        <v>86.8</v>
      </c>
      <c r="C11" s="462">
        <v>63.826000000000008</v>
      </c>
    </row>
    <row r="12" spans="1:3" x14ac:dyDescent="0.2">
      <c r="A12" s="202" t="s">
        <v>271</v>
      </c>
      <c r="B12" s="461">
        <v>168.92731667989634</v>
      </c>
      <c r="C12" s="462">
        <v>94.954273091605245</v>
      </c>
    </row>
    <row r="13" spans="1:3" x14ac:dyDescent="0.2">
      <c r="A13" s="202" t="s">
        <v>272</v>
      </c>
      <c r="B13" s="461">
        <v>0</v>
      </c>
      <c r="C13" s="462">
        <v>0</v>
      </c>
    </row>
    <row r="14" spans="1:3" x14ac:dyDescent="0.2">
      <c r="A14" s="202" t="s">
        <v>273</v>
      </c>
      <c r="B14" s="461">
        <v>116.66436666666667</v>
      </c>
      <c r="C14" s="462">
        <v>65.633266666666685</v>
      </c>
    </row>
    <row r="15" spans="1:3" x14ac:dyDescent="0.2">
      <c r="A15" s="202" t="s">
        <v>205</v>
      </c>
      <c r="B15" s="461">
        <v>107.74333333333334</v>
      </c>
      <c r="C15" s="462">
        <v>83.986366666666655</v>
      </c>
    </row>
    <row r="16" spans="1:3" x14ac:dyDescent="0.2">
      <c r="A16" s="202" t="s">
        <v>274</v>
      </c>
      <c r="B16" s="461">
        <v>134.27333333333334</v>
      </c>
      <c r="C16" s="462">
        <v>80.704900000000009</v>
      </c>
    </row>
    <row r="17" spans="1:3" x14ac:dyDescent="0.2">
      <c r="A17" s="202" t="s">
        <v>234</v>
      </c>
      <c r="B17" s="461">
        <v>113.76123333333335</v>
      </c>
      <c r="C17" s="462">
        <v>79.180866666666674</v>
      </c>
    </row>
    <row r="18" spans="1:3" x14ac:dyDescent="0.2">
      <c r="A18" s="202" t="s">
        <v>235</v>
      </c>
      <c r="B18" s="461">
        <v>0</v>
      </c>
      <c r="C18" s="462">
        <v>0</v>
      </c>
    </row>
    <row r="19" spans="1:3" x14ac:dyDescent="0.2">
      <c r="A19" s="202" t="s">
        <v>275</v>
      </c>
      <c r="B19" s="461">
        <v>150.87811200613439</v>
      </c>
      <c r="C19" s="462">
        <v>81.729727984598327</v>
      </c>
    </row>
    <row r="20" spans="1:3" x14ac:dyDescent="0.2">
      <c r="A20" s="202" t="s">
        <v>276</v>
      </c>
      <c r="B20" s="461">
        <v>95.005500000000012</v>
      </c>
      <c r="C20" s="462">
        <v>61.788466666666658</v>
      </c>
    </row>
    <row r="21" spans="1:3" x14ac:dyDescent="0.2">
      <c r="A21" s="202" t="s">
        <v>206</v>
      </c>
      <c r="B21" s="461">
        <v>138.92910000000001</v>
      </c>
      <c r="C21" s="462">
        <v>73.555033333333327</v>
      </c>
    </row>
    <row r="22" spans="1:3" x14ac:dyDescent="0.2">
      <c r="A22" s="202" t="s">
        <v>277</v>
      </c>
      <c r="B22" s="461">
        <v>106.3779</v>
      </c>
      <c r="C22" s="462">
        <v>74.604733333333343</v>
      </c>
    </row>
    <row r="23" spans="1:3" x14ac:dyDescent="0.2">
      <c r="A23" s="202" t="s">
        <v>278</v>
      </c>
      <c r="B23" s="461">
        <v>82.256900000000002</v>
      </c>
      <c r="C23" s="462">
        <v>65.866933333333336</v>
      </c>
    </row>
    <row r="24" spans="1:3" x14ac:dyDescent="0.2">
      <c r="A24" s="202" t="s">
        <v>279</v>
      </c>
      <c r="B24" s="461">
        <v>85.553333333333327</v>
      </c>
      <c r="C24" s="462">
        <v>64.673966666666658</v>
      </c>
    </row>
    <row r="25" spans="1:3" x14ac:dyDescent="0.2">
      <c r="A25" s="202" t="s">
        <v>280</v>
      </c>
      <c r="B25" s="461">
        <v>100</v>
      </c>
      <c r="C25" s="462">
        <v>61.536999999999999</v>
      </c>
    </row>
    <row r="26" spans="1:3" x14ac:dyDescent="0.2">
      <c r="A26" s="202" t="s">
        <v>540</v>
      </c>
      <c r="B26" s="461">
        <v>0</v>
      </c>
      <c r="C26" s="462">
        <v>0</v>
      </c>
    </row>
    <row r="27" spans="1:3" x14ac:dyDescent="0.2">
      <c r="A27" s="202" t="s">
        <v>281</v>
      </c>
      <c r="B27" s="461">
        <v>103.07947454128166</v>
      </c>
      <c r="C27" s="462">
        <v>78.37763915051292</v>
      </c>
    </row>
    <row r="28" spans="1:3" x14ac:dyDescent="0.2">
      <c r="A28" s="202" t="s">
        <v>236</v>
      </c>
      <c r="B28" s="461">
        <v>154.94</v>
      </c>
      <c r="C28" s="462">
        <v>74.134366666666679</v>
      </c>
    </row>
    <row r="29" spans="1:3" x14ac:dyDescent="0.2">
      <c r="A29" s="202" t="s">
        <v>542</v>
      </c>
      <c r="B29" s="461">
        <v>86.945324828048314</v>
      </c>
      <c r="C29" s="462">
        <v>62.796243373496409</v>
      </c>
    </row>
    <row r="30" spans="1:3" x14ac:dyDescent="0.2">
      <c r="A30" s="202" t="s">
        <v>282</v>
      </c>
      <c r="B30" s="461">
        <v>87.694325168750964</v>
      </c>
      <c r="C30" s="462">
        <v>71.637492239612371</v>
      </c>
    </row>
    <row r="31" spans="1:3" x14ac:dyDescent="0.2">
      <c r="A31" s="202" t="s">
        <v>237</v>
      </c>
      <c r="B31" s="461">
        <v>117.772044206896</v>
      </c>
      <c r="C31" s="462">
        <v>57.349624146580865</v>
      </c>
    </row>
    <row r="32" spans="1:3" x14ac:dyDescent="0.2">
      <c r="A32" s="641" t="s">
        <v>283</v>
      </c>
      <c r="B32" s="645">
        <v>102.24627792858305</v>
      </c>
      <c r="C32" s="645">
        <v>68.084542141300346</v>
      </c>
    </row>
    <row r="33" spans="1:5" x14ac:dyDescent="0.2">
      <c r="A33" s="640" t="s">
        <v>284</v>
      </c>
      <c r="B33" s="644">
        <v>101.02009913715639</v>
      </c>
      <c r="C33" s="644">
        <v>67.552860436882753</v>
      </c>
    </row>
    <row r="34" spans="1:5" x14ac:dyDescent="0.2">
      <c r="A34" s="638" t="s">
        <v>285</v>
      </c>
      <c r="B34" s="654">
        <v>10.899265803823042</v>
      </c>
      <c r="C34" s="654">
        <v>2.7437604368827522</v>
      </c>
    </row>
    <row r="35" spans="1:5" x14ac:dyDescent="0.2">
      <c r="A35" s="80"/>
      <c r="B35" s="3"/>
      <c r="C35" s="55" t="s">
        <v>510</v>
      </c>
    </row>
    <row r="36" spans="1:5" x14ac:dyDescent="0.2">
      <c r="A36" s="80" t="s">
        <v>480</v>
      </c>
      <c r="B36" s="80"/>
      <c r="C36" s="80"/>
    </row>
    <row r="37" spans="1:5" s="1" customFormat="1" x14ac:dyDescent="0.2">
      <c r="A37" s="805"/>
      <c r="B37" s="805"/>
      <c r="C37" s="805"/>
      <c r="D37" s="805"/>
      <c r="E37" s="805"/>
    </row>
    <row r="38" spans="1:5" s="1" customFormat="1" x14ac:dyDescent="0.2">
      <c r="A38" s="805"/>
      <c r="B38" s="805"/>
      <c r="C38" s="805"/>
      <c r="D38" s="805"/>
      <c r="E38" s="805"/>
    </row>
    <row r="39" spans="1:5" s="1" customFormat="1" x14ac:dyDescent="0.2">
      <c r="A39" s="805"/>
      <c r="B39" s="805"/>
      <c r="C39" s="805"/>
      <c r="D39" s="805"/>
      <c r="E39" s="805"/>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286</v>
      </c>
    </row>
    <row r="3" spans="1:13" x14ac:dyDescent="0.2">
      <c r="A3" s="535"/>
      <c r="B3" s="145">
        <v>2023</v>
      </c>
      <c r="C3" s="145" t="s">
        <v>505</v>
      </c>
      <c r="D3" s="145" t="s">
        <v>505</v>
      </c>
      <c r="E3" s="145">
        <v>2024</v>
      </c>
      <c r="F3" s="145" t="s">
        <v>505</v>
      </c>
      <c r="G3" s="145" t="s">
        <v>505</v>
      </c>
      <c r="H3" s="145" t="s">
        <v>505</v>
      </c>
      <c r="I3" s="145" t="s">
        <v>505</v>
      </c>
      <c r="J3" s="145" t="s">
        <v>505</v>
      </c>
      <c r="K3" s="145" t="s">
        <v>505</v>
      </c>
      <c r="L3" s="145" t="s">
        <v>505</v>
      </c>
      <c r="M3" s="145" t="s">
        <v>505</v>
      </c>
    </row>
    <row r="4" spans="1:13" x14ac:dyDescent="0.2">
      <c r="A4" s="439"/>
      <c r="B4" s="536">
        <v>45200</v>
      </c>
      <c r="C4" s="536">
        <v>45231</v>
      </c>
      <c r="D4" s="536">
        <v>45261</v>
      </c>
      <c r="E4" s="536">
        <v>45292</v>
      </c>
      <c r="F4" s="536">
        <v>45323</v>
      </c>
      <c r="G4" s="536">
        <v>45352</v>
      </c>
      <c r="H4" s="536">
        <v>45383</v>
      </c>
      <c r="I4" s="536">
        <v>45413</v>
      </c>
      <c r="J4" s="536">
        <v>45444</v>
      </c>
      <c r="K4" s="536">
        <v>45474</v>
      </c>
      <c r="L4" s="536">
        <v>45505</v>
      </c>
      <c r="M4" s="536">
        <v>45536</v>
      </c>
    </row>
    <row r="5" spans="1:13" x14ac:dyDescent="0.2">
      <c r="A5" s="537" t="s">
        <v>287</v>
      </c>
      <c r="B5" s="538">
        <v>90.75500000000001</v>
      </c>
      <c r="C5" s="538">
        <v>82.941363636363619</v>
      </c>
      <c r="D5" s="538">
        <v>77.688947368421054</v>
      </c>
      <c r="E5" s="538">
        <v>80.12409090909091</v>
      </c>
      <c r="F5" s="538">
        <v>83.478095238095221</v>
      </c>
      <c r="G5" s="538">
        <v>85.408500000000004</v>
      </c>
      <c r="H5" s="538">
        <v>89.938095238095229</v>
      </c>
      <c r="I5" s="538">
        <v>81.746190476190492</v>
      </c>
      <c r="J5" s="538">
        <v>82.246000000000009</v>
      </c>
      <c r="K5" s="538">
        <v>85.153043478260869</v>
      </c>
      <c r="L5" s="538">
        <v>80.355238095238079</v>
      </c>
      <c r="M5" s="538">
        <v>74.016666666666666</v>
      </c>
    </row>
    <row r="6" spans="1:13" x14ac:dyDescent="0.2">
      <c r="A6" s="539" t="s">
        <v>288</v>
      </c>
      <c r="B6" s="538">
        <v>85.639523809523794</v>
      </c>
      <c r="C6" s="538">
        <v>77.684999999999988</v>
      </c>
      <c r="D6" s="538">
        <v>71.900000000000006</v>
      </c>
      <c r="E6" s="538">
        <v>74.152380952380966</v>
      </c>
      <c r="F6" s="538">
        <v>77.248999999999995</v>
      </c>
      <c r="G6" s="538">
        <v>81.278000000000006</v>
      </c>
      <c r="H6" s="538">
        <v>85.347272727272724</v>
      </c>
      <c r="I6" s="538">
        <v>80.024545454545489</v>
      </c>
      <c r="J6" s="538">
        <v>79.767368421052609</v>
      </c>
      <c r="K6" s="538">
        <v>81.800454545454542</v>
      </c>
      <c r="L6" s="538">
        <v>76.683181818181822</v>
      </c>
      <c r="M6" s="538">
        <v>70.236000000000004</v>
      </c>
    </row>
    <row r="7" spans="1:13" x14ac:dyDescent="0.2">
      <c r="A7" s="540" t="s">
        <v>289</v>
      </c>
      <c r="B7" s="541">
        <v>1.0562545454545453</v>
      </c>
      <c r="C7" s="541">
        <v>1.0808227272727271</v>
      </c>
      <c r="D7" s="541">
        <v>1.0903052631578947</v>
      </c>
      <c r="E7" s="541">
        <v>1.0905136363636365</v>
      </c>
      <c r="F7" s="541">
        <v>1.0794714285714286</v>
      </c>
      <c r="G7" s="541">
        <v>1.0872199999999999</v>
      </c>
      <c r="H7" s="541">
        <v>1.0727761904761905</v>
      </c>
      <c r="I7" s="541">
        <v>1.0812227272727271</v>
      </c>
      <c r="J7" s="541">
        <v>1.0759000000000001</v>
      </c>
      <c r="K7" s="541">
        <v>1.0844086956521737</v>
      </c>
      <c r="L7" s="541">
        <v>1.1012181818181814</v>
      </c>
      <c r="M7" s="541">
        <v>1.1105999999999998</v>
      </c>
    </row>
    <row r="8" spans="1:13" x14ac:dyDescent="0.2">
      <c r="M8" s="161" t="s">
        <v>290</v>
      </c>
    </row>
    <row r="9" spans="1:13" x14ac:dyDescent="0.2">
      <c r="A9" s="542"/>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286</v>
      </c>
    </row>
    <row r="3" spans="1:13" x14ac:dyDescent="0.2">
      <c r="A3" s="543"/>
      <c r="B3" s="145">
        <v>2023</v>
      </c>
      <c r="C3" s="145" t="s">
        <v>505</v>
      </c>
      <c r="D3" s="145" t="s">
        <v>505</v>
      </c>
      <c r="E3" s="145">
        <v>2024</v>
      </c>
      <c r="F3" s="145" t="s">
        <v>505</v>
      </c>
      <c r="G3" s="145" t="s">
        <v>505</v>
      </c>
      <c r="H3" s="145" t="s">
        <v>505</v>
      </c>
      <c r="I3" s="145" t="s">
        <v>505</v>
      </c>
      <c r="J3" s="145" t="s">
        <v>505</v>
      </c>
      <c r="K3" s="145" t="s">
        <v>505</v>
      </c>
      <c r="L3" s="145" t="s">
        <v>505</v>
      </c>
      <c r="M3" s="145" t="s">
        <v>505</v>
      </c>
    </row>
    <row r="4" spans="1:13" x14ac:dyDescent="0.2">
      <c r="A4" s="439"/>
      <c r="B4" s="536">
        <v>45200</v>
      </c>
      <c r="C4" s="536">
        <v>45231</v>
      </c>
      <c r="D4" s="536">
        <v>45261</v>
      </c>
      <c r="E4" s="536">
        <v>45292</v>
      </c>
      <c r="F4" s="536">
        <v>45323</v>
      </c>
      <c r="G4" s="536">
        <v>45352</v>
      </c>
      <c r="H4" s="536">
        <v>45383</v>
      </c>
      <c r="I4" s="536">
        <v>45413</v>
      </c>
      <c r="J4" s="536">
        <v>45444</v>
      </c>
      <c r="K4" s="536">
        <v>45474</v>
      </c>
      <c r="L4" s="536">
        <v>45505</v>
      </c>
      <c r="M4" s="536">
        <v>45536</v>
      </c>
    </row>
    <row r="5" spans="1:13" x14ac:dyDescent="0.2">
      <c r="A5" s="484" t="s">
        <v>291</v>
      </c>
      <c r="B5" s="395"/>
      <c r="C5" s="395"/>
      <c r="D5" s="395"/>
      <c r="E5" s="395"/>
      <c r="F5" s="395"/>
      <c r="G5" s="395"/>
      <c r="H5" s="395"/>
      <c r="I5" s="395"/>
      <c r="J5" s="395"/>
      <c r="K5" s="395"/>
      <c r="L5" s="395"/>
      <c r="M5" s="395"/>
    </row>
    <row r="6" spans="1:13" x14ac:dyDescent="0.2">
      <c r="A6" s="544" t="s">
        <v>292</v>
      </c>
      <c r="B6" s="394">
        <v>94.848181818181814</v>
      </c>
      <c r="C6" s="394">
        <v>89.39318181818183</v>
      </c>
      <c r="D6" s="394">
        <v>82.944761904761918</v>
      </c>
      <c r="E6" s="394">
        <v>81.853478260869565</v>
      </c>
      <c r="F6" s="394">
        <v>82.4647619047619</v>
      </c>
      <c r="G6" s="394">
        <v>85.329047619047628</v>
      </c>
      <c r="H6" s="394">
        <v>89.192727272727282</v>
      </c>
      <c r="I6" s="394">
        <v>83.605652173913043</v>
      </c>
      <c r="J6" s="394">
        <v>84.632500000000022</v>
      </c>
      <c r="K6" s="394">
        <v>87.233913043478282</v>
      </c>
      <c r="L6" s="394">
        <v>82.981818181818184</v>
      </c>
      <c r="M6" s="394">
        <v>75.045238095238091</v>
      </c>
    </row>
    <row r="7" spans="1:13" x14ac:dyDescent="0.2">
      <c r="A7" s="544" t="s">
        <v>293</v>
      </c>
      <c r="B7" s="394">
        <v>88.972727272727255</v>
      </c>
      <c r="C7" s="394">
        <v>82.817272727272723</v>
      </c>
      <c r="D7" s="394">
        <v>77.540499999999994</v>
      </c>
      <c r="E7" s="394">
        <v>79.738181818181815</v>
      </c>
      <c r="F7" s="394">
        <v>82.785499999999999</v>
      </c>
      <c r="G7" s="394">
        <v>86.469500000000011</v>
      </c>
      <c r="H7" s="394">
        <v>90.96238095238094</v>
      </c>
      <c r="I7" s="394">
        <v>84.523333333333341</v>
      </c>
      <c r="J7" s="394">
        <v>84.105263157894726</v>
      </c>
      <c r="K7" s="394">
        <v>85.281304347826079</v>
      </c>
      <c r="L7" s="394">
        <v>80.162380952380943</v>
      </c>
      <c r="M7" s="394">
        <v>73.895238095238099</v>
      </c>
    </row>
    <row r="8" spans="1:13" x14ac:dyDescent="0.2">
      <c r="A8" s="544" t="s">
        <v>546</v>
      </c>
      <c r="B8" s="394">
        <v>93.150454545454522</v>
      </c>
      <c r="C8" s="394">
        <v>87.597727272727255</v>
      </c>
      <c r="D8" s="394">
        <v>81.192380952380944</v>
      </c>
      <c r="E8" s="394">
        <v>80.103478260869565</v>
      </c>
      <c r="F8" s="394">
        <v>80.855238095238093</v>
      </c>
      <c r="G8" s="394">
        <v>83.676666666666648</v>
      </c>
      <c r="H8" s="394">
        <v>87.63818181818182</v>
      </c>
      <c r="I8" s="394">
        <v>82.146956521739142</v>
      </c>
      <c r="J8" s="394">
        <v>83.182500000000005</v>
      </c>
      <c r="K8" s="394">
        <v>85.783913043478265</v>
      </c>
      <c r="L8" s="394">
        <v>81.484090909090909</v>
      </c>
      <c r="M8" s="394">
        <v>73.588095238095221</v>
      </c>
    </row>
    <row r="9" spans="1:13" x14ac:dyDescent="0.2">
      <c r="A9" s="544" t="s">
        <v>547</v>
      </c>
      <c r="B9" s="394">
        <v>90.900454545454522</v>
      </c>
      <c r="C9" s="394">
        <v>85.347727272727255</v>
      </c>
      <c r="D9" s="394">
        <v>78.942380952380944</v>
      </c>
      <c r="E9" s="394">
        <v>77.853478260869565</v>
      </c>
      <c r="F9" s="394">
        <v>79.057619047619056</v>
      </c>
      <c r="G9" s="394">
        <v>81.926666666666648</v>
      </c>
      <c r="H9" s="394">
        <v>85.88818181818182</v>
      </c>
      <c r="I9" s="394">
        <v>80.396956521739142</v>
      </c>
      <c r="J9" s="394">
        <v>81.337500000000006</v>
      </c>
      <c r="K9" s="394">
        <v>83.933913043478256</v>
      </c>
      <c r="L9" s="394">
        <v>79.681818181818159</v>
      </c>
      <c r="M9" s="394">
        <v>71.788095238095252</v>
      </c>
    </row>
    <row r="10" spans="1:13" x14ac:dyDescent="0.2">
      <c r="A10" s="545" t="s">
        <v>295</v>
      </c>
      <c r="B10" s="446">
        <v>91.371818181818185</v>
      </c>
      <c r="C10" s="446">
        <v>83.995909090909109</v>
      </c>
      <c r="D10" s="446">
        <v>78.71684210526314</v>
      </c>
      <c r="E10" s="446">
        <v>80.971363636363634</v>
      </c>
      <c r="F10" s="446">
        <v>84.329047619047628</v>
      </c>
      <c r="G10" s="446">
        <v>86.256999999999977</v>
      </c>
      <c r="H10" s="446">
        <v>90.78619047619047</v>
      </c>
      <c r="I10" s="446">
        <v>82.597619047619048</v>
      </c>
      <c r="J10" s="446">
        <v>83.095499999999987</v>
      </c>
      <c r="K10" s="446">
        <v>86.003478260869542</v>
      </c>
      <c r="L10" s="446">
        <v>81.203333333333319</v>
      </c>
      <c r="M10" s="446">
        <v>74.866190476190482</v>
      </c>
    </row>
    <row r="11" spans="1:13" x14ac:dyDescent="0.2">
      <c r="A11" s="484" t="s">
        <v>294</v>
      </c>
      <c r="B11" s="396"/>
      <c r="C11" s="396"/>
      <c r="D11" s="396"/>
      <c r="E11" s="396"/>
      <c r="F11" s="396"/>
      <c r="G11" s="396"/>
      <c r="H11" s="396"/>
      <c r="I11" s="396"/>
      <c r="J11" s="396"/>
      <c r="K11" s="396"/>
      <c r="L11" s="396"/>
      <c r="M11" s="396"/>
    </row>
    <row r="12" spans="1:13" x14ac:dyDescent="0.2">
      <c r="A12" s="544" t="s">
        <v>296</v>
      </c>
      <c r="B12" s="394">
        <v>91.071818181818173</v>
      </c>
      <c r="C12" s="394">
        <v>83.695909090909097</v>
      </c>
      <c r="D12" s="394">
        <v>78.416842105263143</v>
      </c>
      <c r="E12" s="394">
        <v>80.671363636363637</v>
      </c>
      <c r="F12" s="394">
        <v>84.029047619047603</v>
      </c>
      <c r="G12" s="394">
        <v>85.957000000000022</v>
      </c>
      <c r="H12" s="394">
        <v>90.486190476190473</v>
      </c>
      <c r="I12" s="394">
        <v>82.297619047619051</v>
      </c>
      <c r="J12" s="394">
        <v>82.795499999999976</v>
      </c>
      <c r="K12" s="394">
        <v>85.703478260869574</v>
      </c>
      <c r="L12" s="394">
        <v>80.903333333333322</v>
      </c>
      <c r="M12" s="394">
        <v>74.566190476190485</v>
      </c>
    </row>
    <row r="13" spans="1:13" x14ac:dyDescent="0.2">
      <c r="A13" s="544" t="s">
        <v>297</v>
      </c>
      <c r="B13" s="394">
        <v>91.62318181818182</v>
      </c>
      <c r="C13" s="394">
        <v>83.442272727272723</v>
      </c>
      <c r="D13" s="394">
        <v>77.907619047619036</v>
      </c>
      <c r="E13" s="394">
        <v>79.470434782608677</v>
      </c>
      <c r="F13" s="394">
        <v>83.466190476190448</v>
      </c>
      <c r="G13" s="394">
        <v>85.351904761904763</v>
      </c>
      <c r="H13" s="394">
        <v>89.360000000000014</v>
      </c>
      <c r="I13" s="394">
        <v>81.153913043478255</v>
      </c>
      <c r="J13" s="394">
        <v>80.995999999999995</v>
      </c>
      <c r="K13" s="394">
        <v>84.13130434782606</v>
      </c>
      <c r="L13" s="394">
        <v>79.818181818181799</v>
      </c>
      <c r="M13" s="394">
        <v>73.045238095238091</v>
      </c>
    </row>
    <row r="14" spans="1:13" x14ac:dyDescent="0.2">
      <c r="A14" s="544" t="s">
        <v>298</v>
      </c>
      <c r="B14" s="394">
        <v>94.949090909090913</v>
      </c>
      <c r="C14" s="394">
        <v>85.759545454545432</v>
      </c>
      <c r="D14" s="394">
        <v>79.119473684210547</v>
      </c>
      <c r="E14" s="394">
        <v>82.178181818181798</v>
      </c>
      <c r="F14" s="394">
        <v>86.079047619047628</v>
      </c>
      <c r="G14" s="394">
        <v>88.801999999999992</v>
      </c>
      <c r="H14" s="394">
        <v>93.117142857142866</v>
      </c>
      <c r="I14" s="394">
        <v>84.007142857142853</v>
      </c>
      <c r="J14" s="394">
        <v>83.635499999999993</v>
      </c>
      <c r="K14" s="394">
        <v>87.27739130434783</v>
      </c>
      <c r="L14" s="394">
        <v>82.881904761904764</v>
      </c>
      <c r="M14" s="394">
        <v>76.047142857142873</v>
      </c>
    </row>
    <row r="15" spans="1:13" x14ac:dyDescent="0.2">
      <c r="A15" s="484" t="s">
        <v>209</v>
      </c>
      <c r="B15" s="396"/>
      <c r="C15" s="396"/>
      <c r="D15" s="396"/>
      <c r="E15" s="396"/>
      <c r="F15" s="396"/>
      <c r="G15" s="396"/>
      <c r="H15" s="396"/>
      <c r="I15" s="396"/>
      <c r="J15" s="396"/>
      <c r="K15" s="396"/>
      <c r="L15" s="396"/>
      <c r="M15" s="396"/>
    </row>
    <row r="16" spans="1:13" x14ac:dyDescent="0.2">
      <c r="A16" s="544" t="s">
        <v>299</v>
      </c>
      <c r="B16" s="394">
        <v>76.521818181818176</v>
      </c>
      <c r="C16" s="394">
        <v>67.327727272727273</v>
      </c>
      <c r="D16" s="394">
        <v>59.86684210526316</v>
      </c>
      <c r="E16" s="394">
        <v>64.446363636363657</v>
      </c>
      <c r="F16" s="394">
        <v>73.21380952380953</v>
      </c>
      <c r="G16" s="394">
        <v>76.591500000000011</v>
      </c>
      <c r="H16" s="394">
        <v>81.245238095238093</v>
      </c>
      <c r="I16" s="394">
        <v>73.217142857142861</v>
      </c>
      <c r="J16" s="394">
        <v>74.822499999999977</v>
      </c>
      <c r="K16" s="394">
        <v>78.833913043478262</v>
      </c>
      <c r="L16" s="394">
        <v>74.233333333333348</v>
      </c>
      <c r="M16" s="394">
        <v>68.620952380952403</v>
      </c>
    </row>
    <row r="17" spans="1:13" x14ac:dyDescent="0.2">
      <c r="A17" s="484" t="s">
        <v>300</v>
      </c>
      <c r="B17" s="485"/>
      <c r="C17" s="485"/>
      <c r="D17" s="485"/>
      <c r="E17" s="485"/>
      <c r="F17" s="485"/>
      <c r="G17" s="485"/>
      <c r="H17" s="485"/>
      <c r="I17" s="485"/>
      <c r="J17" s="485"/>
      <c r="K17" s="485"/>
      <c r="L17" s="485"/>
      <c r="M17" s="485"/>
    </row>
    <row r="18" spans="1:13" x14ac:dyDescent="0.2">
      <c r="A18" s="544" t="s">
        <v>301</v>
      </c>
      <c r="B18" s="394">
        <v>85.639523809523794</v>
      </c>
      <c r="C18" s="394">
        <v>77.684999999999988</v>
      </c>
      <c r="D18" s="394">
        <v>71.900000000000006</v>
      </c>
      <c r="E18" s="394">
        <v>74.152380952380966</v>
      </c>
      <c r="F18" s="394">
        <v>77.248999999999995</v>
      </c>
      <c r="G18" s="394">
        <v>81.278000000000006</v>
      </c>
      <c r="H18" s="394">
        <v>85.347272727272724</v>
      </c>
      <c r="I18" s="394">
        <v>80.024545454545489</v>
      </c>
      <c r="J18" s="394">
        <v>79.767368421052609</v>
      </c>
      <c r="K18" s="394">
        <v>81.800454545454542</v>
      </c>
      <c r="L18" s="394">
        <v>76.683181818181822</v>
      </c>
      <c r="M18" s="394">
        <v>70.236000000000004</v>
      </c>
    </row>
    <row r="19" spans="1:13" x14ac:dyDescent="0.2">
      <c r="A19" s="545" t="s">
        <v>302</v>
      </c>
      <c r="B19" s="446">
        <v>80.922727272727286</v>
      </c>
      <c r="C19" s="446">
        <v>74.25500000000001</v>
      </c>
      <c r="D19" s="446">
        <v>69.134285714285724</v>
      </c>
      <c r="E19" s="446">
        <v>68.72347826086957</v>
      </c>
      <c r="F19" s="446">
        <v>70.791428571428582</v>
      </c>
      <c r="G19" s="446">
        <v>74.138095238095218</v>
      </c>
      <c r="H19" s="446">
        <v>78.702727272727259</v>
      </c>
      <c r="I19" s="446">
        <v>73.554782608695646</v>
      </c>
      <c r="J19" s="446">
        <v>74.212000000000003</v>
      </c>
      <c r="K19" s="446">
        <v>74.760000000000005</v>
      </c>
      <c r="L19" s="446">
        <v>70.445909090909083</v>
      </c>
      <c r="M19" s="446">
        <v>63.910952380952388</v>
      </c>
    </row>
    <row r="20" spans="1:13" x14ac:dyDescent="0.2">
      <c r="A20" s="484" t="s">
        <v>303</v>
      </c>
      <c r="B20" s="485"/>
      <c r="C20" s="485"/>
      <c r="D20" s="485"/>
      <c r="E20" s="485"/>
      <c r="F20" s="485"/>
      <c r="G20" s="485"/>
      <c r="H20" s="485"/>
      <c r="I20" s="485"/>
      <c r="J20" s="485"/>
      <c r="K20" s="485"/>
      <c r="L20" s="485"/>
      <c r="M20" s="485"/>
    </row>
    <row r="21" spans="1:13" x14ac:dyDescent="0.2">
      <c r="A21" s="544" t="s">
        <v>304</v>
      </c>
      <c r="B21" s="394">
        <v>92.871818181818185</v>
      </c>
      <c r="C21" s="394">
        <v>86.011818181818185</v>
      </c>
      <c r="D21" s="394">
        <v>80.043157894736851</v>
      </c>
      <c r="E21" s="394">
        <v>82.748636363636379</v>
      </c>
      <c r="F21" s="394">
        <v>86.61238095238096</v>
      </c>
      <c r="G21" s="394">
        <v>88.098499999999987</v>
      </c>
      <c r="H21" s="394">
        <v>91.625238095238089</v>
      </c>
      <c r="I21" s="394">
        <v>83.364285714285714</v>
      </c>
      <c r="J21" s="394">
        <v>83.505499999999984</v>
      </c>
      <c r="K21" s="394">
        <v>87.940434782608691</v>
      </c>
      <c r="L21" s="394">
        <v>83.339047619047619</v>
      </c>
      <c r="M21" s="394">
        <v>76.431904761904775</v>
      </c>
    </row>
    <row r="22" spans="1:13" x14ac:dyDescent="0.2">
      <c r="A22" s="544" t="s">
        <v>305</v>
      </c>
      <c r="B22" s="397">
        <v>92.398181818181783</v>
      </c>
      <c r="C22" s="397">
        <v>85.12318181818182</v>
      </c>
      <c r="D22" s="397">
        <v>78.660526315789468</v>
      </c>
      <c r="E22" s="397">
        <v>81.166818181818172</v>
      </c>
      <c r="F22" s="397">
        <v>85.502380952380946</v>
      </c>
      <c r="G22" s="397">
        <v>86.37299999999999</v>
      </c>
      <c r="H22" s="397">
        <v>90.544285714285721</v>
      </c>
      <c r="I22" s="397">
        <v>81.105238095238093</v>
      </c>
      <c r="J22" s="397">
        <v>82.039999999999992</v>
      </c>
      <c r="K22" s="397">
        <v>86.25826086956522</v>
      </c>
      <c r="L22" s="397">
        <v>82.01761904761905</v>
      </c>
      <c r="M22" s="397">
        <v>75.466666666666669</v>
      </c>
    </row>
    <row r="23" spans="1:13" x14ac:dyDescent="0.2">
      <c r="A23" s="545" t="s">
        <v>306</v>
      </c>
      <c r="B23" s="446">
        <v>92.962727272727278</v>
      </c>
      <c r="C23" s="446">
        <v>85.745909090909109</v>
      </c>
      <c r="D23" s="446">
        <v>80.466842105263154</v>
      </c>
      <c r="E23" s="446">
        <v>82.721363636363634</v>
      </c>
      <c r="F23" s="446">
        <v>85.921904761904756</v>
      </c>
      <c r="G23" s="446">
        <v>86.356999999999985</v>
      </c>
      <c r="H23" s="446">
        <v>90.782857142857139</v>
      </c>
      <c r="I23" s="446">
        <v>82.89761904761906</v>
      </c>
      <c r="J23" s="446">
        <v>83.482999999999976</v>
      </c>
      <c r="K23" s="446">
        <v>86.631739130434795</v>
      </c>
      <c r="L23" s="446">
        <v>81.950952380952359</v>
      </c>
      <c r="M23" s="446">
        <v>75.926190476190484</v>
      </c>
    </row>
    <row r="24" spans="1:13" s="612" customFormat="1" x14ac:dyDescent="0.2">
      <c r="A24" s="546" t="s">
        <v>307</v>
      </c>
      <c r="B24" s="547">
        <v>91.770909090909072</v>
      </c>
      <c r="C24" s="547">
        <v>84.922727272727286</v>
      </c>
      <c r="D24" s="547">
        <v>79.281428571428549</v>
      </c>
      <c r="E24" s="547">
        <v>79.973043478260863</v>
      </c>
      <c r="F24" s="547">
        <v>81.22904761904762</v>
      </c>
      <c r="G24" s="547">
        <v>84.211428571428584</v>
      </c>
      <c r="H24" s="547">
        <v>89.119090909090914</v>
      </c>
      <c r="I24" s="547">
        <v>83.595217391304345</v>
      </c>
      <c r="J24" s="547">
        <v>83.253</v>
      </c>
      <c r="K24" s="547">
        <v>84.426086956521758</v>
      </c>
      <c r="L24" s="547">
        <v>78.3690909090909</v>
      </c>
      <c r="M24" s="547">
        <v>73.59476190476191</v>
      </c>
    </row>
    <row r="25" spans="1:13" x14ac:dyDescent="0.2">
      <c r="A25" s="542"/>
      <c r="M25" s="161" t="s">
        <v>290</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688"/>
    </row>
    <row r="2" spans="1:14" ht="14.1" customHeight="1" x14ac:dyDescent="0.2">
      <c r="A2" s="158"/>
      <c r="B2" s="158"/>
      <c r="N2" s="161" t="s">
        <v>308</v>
      </c>
    </row>
    <row r="3" spans="1:14" ht="14.1" customHeight="1" x14ac:dyDescent="0.2">
      <c r="A3" s="551"/>
      <c r="B3" s="551"/>
      <c r="C3" s="145">
        <v>2023</v>
      </c>
      <c r="D3" s="145" t="s">
        <v>505</v>
      </c>
      <c r="E3" s="145" t="s">
        <v>505</v>
      </c>
      <c r="F3" s="145">
        <v>2024</v>
      </c>
      <c r="G3" s="145" t="s">
        <v>505</v>
      </c>
      <c r="H3" s="145" t="s">
        <v>505</v>
      </c>
      <c r="I3" s="145" t="s">
        <v>505</v>
      </c>
      <c r="J3" s="145" t="s">
        <v>505</v>
      </c>
      <c r="K3" s="145" t="s">
        <v>505</v>
      </c>
      <c r="L3" s="145" t="s">
        <v>505</v>
      </c>
      <c r="M3" s="145" t="s">
        <v>505</v>
      </c>
      <c r="N3" s="145" t="s">
        <v>505</v>
      </c>
    </row>
    <row r="4" spans="1:14" ht="14.1" customHeight="1" x14ac:dyDescent="0.2">
      <c r="C4" s="536">
        <v>45200</v>
      </c>
      <c r="D4" s="536">
        <v>45231</v>
      </c>
      <c r="E4" s="536">
        <v>45261</v>
      </c>
      <c r="F4" s="536">
        <v>45292</v>
      </c>
      <c r="G4" s="536">
        <v>45323</v>
      </c>
      <c r="H4" s="536">
        <v>45352</v>
      </c>
      <c r="I4" s="536">
        <v>45383</v>
      </c>
      <c r="J4" s="536">
        <v>45413</v>
      </c>
      <c r="K4" s="536">
        <v>45444</v>
      </c>
      <c r="L4" s="536">
        <v>45474</v>
      </c>
      <c r="M4" s="536">
        <v>45505</v>
      </c>
      <c r="N4" s="536">
        <v>45536</v>
      </c>
    </row>
    <row r="5" spans="1:14" ht="14.1" customHeight="1" x14ac:dyDescent="0.2">
      <c r="A5" s="808" t="s">
        <v>481</v>
      </c>
      <c r="B5" s="552" t="s">
        <v>309</v>
      </c>
      <c r="C5" s="548">
        <v>800.9204545454545</v>
      </c>
      <c r="D5" s="548">
        <v>781.04590909090916</v>
      </c>
      <c r="E5" s="548">
        <v>745.58333333333337</v>
      </c>
      <c r="F5" s="548">
        <v>768.41869565217382</v>
      </c>
      <c r="G5" s="548">
        <v>832.95238095238096</v>
      </c>
      <c r="H5" s="548">
        <v>884.33952380952383</v>
      </c>
      <c r="I5" s="548">
        <v>930.96045454545458</v>
      </c>
      <c r="J5" s="548">
        <v>854.50565217391295</v>
      </c>
      <c r="K5" s="548">
        <v>814.125</v>
      </c>
      <c r="L5" s="548">
        <v>829.195652173913</v>
      </c>
      <c r="M5" s="548">
        <v>772.60227272727275</v>
      </c>
      <c r="N5" s="548">
        <v>691.83952380952383</v>
      </c>
    </row>
    <row r="6" spans="1:14" ht="14.1" customHeight="1" x14ac:dyDescent="0.2">
      <c r="A6" s="809"/>
      <c r="B6" s="553" t="s">
        <v>310</v>
      </c>
      <c r="C6" s="549">
        <v>839.05681818181813</v>
      </c>
      <c r="D6" s="549">
        <v>810.43181818181813</v>
      </c>
      <c r="E6" s="549">
        <v>758.86842105263156</v>
      </c>
      <c r="F6" s="549">
        <v>790.72727272727275</v>
      </c>
      <c r="G6" s="549">
        <v>825.42857142857144</v>
      </c>
      <c r="H6" s="549">
        <v>864.75</v>
      </c>
      <c r="I6" s="549">
        <v>940.51190476190482</v>
      </c>
      <c r="J6" s="549">
        <v>851.20238095238096</v>
      </c>
      <c r="K6" s="549">
        <v>811.0625</v>
      </c>
      <c r="L6" s="549">
        <v>822.79347826086962</v>
      </c>
      <c r="M6" s="549">
        <v>772.20238095238096</v>
      </c>
      <c r="N6" s="549">
        <v>692.38095238095241</v>
      </c>
    </row>
    <row r="7" spans="1:14" ht="14.1" customHeight="1" x14ac:dyDescent="0.2">
      <c r="A7" s="808" t="s">
        <v>513</v>
      </c>
      <c r="B7" s="552" t="s">
        <v>309</v>
      </c>
      <c r="C7" s="550">
        <v>938.5454545454545</v>
      </c>
      <c r="D7" s="550">
        <v>872.75</v>
      </c>
      <c r="E7" s="550">
        <v>809.92105263157896</v>
      </c>
      <c r="F7" s="550">
        <v>858.76136363636363</v>
      </c>
      <c r="G7" s="550">
        <v>861.15476190476193</v>
      </c>
      <c r="H7" s="550">
        <v>823.73749999999995</v>
      </c>
      <c r="I7" s="550">
        <v>815.96428571428567</v>
      </c>
      <c r="J7" s="550">
        <v>773.25</v>
      </c>
      <c r="K7" s="550">
        <v>789.11249999999995</v>
      </c>
      <c r="L7" s="550">
        <v>794.43478260869563</v>
      </c>
      <c r="M7" s="550">
        <v>735.89285714285711</v>
      </c>
      <c r="N7" s="550">
        <v>682.10714285714289</v>
      </c>
    </row>
    <row r="8" spans="1:14" ht="14.1" customHeight="1" x14ac:dyDescent="0.2">
      <c r="A8" s="809"/>
      <c r="B8" s="553" t="s">
        <v>310</v>
      </c>
      <c r="C8" s="549">
        <v>954.125</v>
      </c>
      <c r="D8" s="549">
        <v>901</v>
      </c>
      <c r="E8" s="549">
        <v>831.40789473684208</v>
      </c>
      <c r="F8" s="549">
        <v>872.2045454545455</v>
      </c>
      <c r="G8" s="549">
        <v>888.86904761904759</v>
      </c>
      <c r="H8" s="549">
        <v>850.8</v>
      </c>
      <c r="I8" s="549">
        <v>843.96428571428567</v>
      </c>
      <c r="J8" s="549">
        <v>786.10714285714289</v>
      </c>
      <c r="K8" s="549">
        <v>798.875</v>
      </c>
      <c r="L8" s="549">
        <v>803.77173913043475</v>
      </c>
      <c r="M8" s="549">
        <v>744.40476190476193</v>
      </c>
      <c r="N8" s="549">
        <v>685.73809523809518</v>
      </c>
    </row>
    <row r="9" spans="1:14" ht="14.1" customHeight="1" x14ac:dyDescent="0.2">
      <c r="A9" s="808" t="s">
        <v>482</v>
      </c>
      <c r="B9" s="552" t="s">
        <v>309</v>
      </c>
      <c r="C9" s="548">
        <v>894.18181818181813</v>
      </c>
      <c r="D9" s="548">
        <v>820.90909090909088</v>
      </c>
      <c r="E9" s="548">
        <v>761.91666666666663</v>
      </c>
      <c r="F9" s="548">
        <v>794.89130434782612</v>
      </c>
      <c r="G9" s="548">
        <v>850.92857142857144</v>
      </c>
      <c r="H9" s="548">
        <v>816.27380952380952</v>
      </c>
      <c r="I9" s="548">
        <v>799.60227272727275</v>
      </c>
      <c r="J9" s="548">
        <v>739.45652173913038</v>
      </c>
      <c r="K9" s="548">
        <v>761.47500000000002</v>
      </c>
      <c r="L9" s="548">
        <v>766.21739130434787</v>
      </c>
      <c r="M9" s="548">
        <v>704.68181818181813</v>
      </c>
      <c r="N9" s="548">
        <v>661.41714285714284</v>
      </c>
    </row>
    <row r="10" spans="1:14" ht="14.1" customHeight="1" x14ac:dyDescent="0.2">
      <c r="A10" s="809"/>
      <c r="B10" s="553" t="s">
        <v>310</v>
      </c>
      <c r="C10" s="549">
        <v>913.98863636363637</v>
      </c>
      <c r="D10" s="549">
        <v>864.09090909090912</v>
      </c>
      <c r="E10" s="549">
        <v>795.96052631578948</v>
      </c>
      <c r="F10" s="549">
        <v>815.77272727272725</v>
      </c>
      <c r="G10" s="549">
        <v>877</v>
      </c>
      <c r="H10" s="549">
        <v>848.0625</v>
      </c>
      <c r="I10" s="549">
        <v>826.72619047619048</v>
      </c>
      <c r="J10" s="549">
        <v>766.47619047619048</v>
      </c>
      <c r="K10" s="549">
        <v>772.55649999999991</v>
      </c>
      <c r="L10" s="549">
        <v>777.54347826086962</v>
      </c>
      <c r="M10" s="549">
        <v>720.08952380952383</v>
      </c>
      <c r="N10" s="549">
        <v>669.12476190476195</v>
      </c>
    </row>
    <row r="11" spans="1:14" ht="14.1" customHeight="1" x14ac:dyDescent="0.2">
      <c r="A11" s="806" t="s">
        <v>311</v>
      </c>
      <c r="B11" s="552" t="s">
        <v>309</v>
      </c>
      <c r="C11" s="548">
        <v>528.03409090909088</v>
      </c>
      <c r="D11" s="548">
        <v>495.35227272727275</v>
      </c>
      <c r="E11" s="548">
        <v>474.07142857142856</v>
      </c>
      <c r="F11" s="548">
        <v>478.57608695652175</v>
      </c>
      <c r="G11" s="548">
        <v>478.01190476190476</v>
      </c>
      <c r="H11" s="548">
        <v>519.79761904761904</v>
      </c>
      <c r="I11" s="548">
        <v>515.44909090909084</v>
      </c>
      <c r="J11" s="548">
        <v>466.58695652173913</v>
      </c>
      <c r="K11" s="548">
        <v>494.67500000000001</v>
      </c>
      <c r="L11" s="548">
        <v>509.42391304347825</v>
      </c>
      <c r="M11" s="548">
        <v>505.57954545454544</v>
      </c>
      <c r="N11" s="548">
        <v>465.41666666666669</v>
      </c>
    </row>
    <row r="12" spans="1:14" ht="14.1" customHeight="1" x14ac:dyDescent="0.2">
      <c r="A12" s="807"/>
      <c r="B12" s="553" t="s">
        <v>310</v>
      </c>
      <c r="C12" s="549">
        <v>512.89772727272725</v>
      </c>
      <c r="D12" s="549">
        <v>475.61363636363637</v>
      </c>
      <c r="E12" s="549">
        <v>450.25</v>
      </c>
      <c r="F12" s="549">
        <v>462.39772727272725</v>
      </c>
      <c r="G12" s="549">
        <v>463.60714285714283</v>
      </c>
      <c r="H12" s="549">
        <v>498.16250000000002</v>
      </c>
      <c r="I12" s="549">
        <v>506.65476190476193</v>
      </c>
      <c r="J12" s="549">
        <v>472.57142857142856</v>
      </c>
      <c r="K12" s="549">
        <v>474.48750000000001</v>
      </c>
      <c r="L12" s="549">
        <v>487.63043478260869</v>
      </c>
      <c r="M12" s="549">
        <v>461.40476190476193</v>
      </c>
      <c r="N12" s="549">
        <v>445.04761904761904</v>
      </c>
    </row>
    <row r="13" spans="1:14" ht="14.1" customHeight="1" x14ac:dyDescent="0.2">
      <c r="B13" s="542"/>
      <c r="N13" s="161" t="s">
        <v>290</v>
      </c>
    </row>
    <row r="14" spans="1:14" ht="14.1" customHeight="1" x14ac:dyDescent="0.2">
      <c r="A14" s="542"/>
    </row>
    <row r="15" spans="1:14" ht="14.1" customHeight="1" x14ac:dyDescent="0.2">
      <c r="A15" s="542"/>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312</v>
      </c>
      <c r="B1" s="53"/>
      <c r="C1" s="53"/>
      <c r="D1" s="6"/>
      <c r="E1" s="6"/>
      <c r="F1" s="6"/>
      <c r="G1" s="6"/>
      <c r="H1" s="3"/>
    </row>
    <row r="2" spans="1:8" x14ac:dyDescent="0.2">
      <c r="A2" s="54"/>
      <c r="B2" s="54"/>
      <c r="C2" s="54"/>
      <c r="D2" s="65"/>
      <c r="E2" s="65"/>
      <c r="F2" s="65"/>
      <c r="G2" s="108"/>
      <c r="H2" s="55" t="s">
        <v>463</v>
      </c>
    </row>
    <row r="3" spans="1:8" x14ac:dyDescent="0.2">
      <c r="A3" s="56"/>
      <c r="B3" s="778">
        <f>INDICE!A3</f>
        <v>45536</v>
      </c>
      <c r="C3" s="776">
        <v>41671</v>
      </c>
      <c r="D3" s="776" t="s">
        <v>115</v>
      </c>
      <c r="E3" s="776"/>
      <c r="F3" s="776" t="s">
        <v>116</v>
      </c>
      <c r="G3" s="776"/>
      <c r="H3" s="776"/>
    </row>
    <row r="4" spans="1:8" ht="25.5" x14ac:dyDescent="0.2">
      <c r="A4" s="66"/>
      <c r="B4" s="184" t="s">
        <v>54</v>
      </c>
      <c r="C4" s="185" t="s">
        <v>445</v>
      </c>
      <c r="D4" s="184" t="s">
        <v>54</v>
      </c>
      <c r="E4" s="185" t="s">
        <v>445</v>
      </c>
      <c r="F4" s="184" t="s">
        <v>54</v>
      </c>
      <c r="G4" s="186" t="s">
        <v>445</v>
      </c>
      <c r="H4" s="185" t="s">
        <v>106</v>
      </c>
    </row>
    <row r="5" spans="1:8" x14ac:dyDescent="0.2">
      <c r="A5" s="3" t="s">
        <v>313</v>
      </c>
      <c r="B5" s="300">
        <v>15397.592000000001</v>
      </c>
      <c r="C5" s="72">
        <v>1.1651713999441533</v>
      </c>
      <c r="D5" s="71">
        <v>163709.33900000001</v>
      </c>
      <c r="E5" s="329">
        <v>1.5607356806259984</v>
      </c>
      <c r="F5" s="71">
        <v>219770.56</v>
      </c>
      <c r="G5" s="329">
        <v>4.7486457624643172</v>
      </c>
      <c r="H5" s="303">
        <v>72.747111654575633</v>
      </c>
    </row>
    <row r="6" spans="1:8" x14ac:dyDescent="0.2">
      <c r="A6" s="3" t="s">
        <v>314</v>
      </c>
      <c r="B6" s="301">
        <v>6141.7039999999997</v>
      </c>
      <c r="C6" s="187">
        <v>-39.428698905788153</v>
      </c>
      <c r="D6" s="58">
        <v>50841.947</v>
      </c>
      <c r="E6" s="59">
        <v>-32.497029133293985</v>
      </c>
      <c r="F6" s="58">
        <v>72093.936000000002</v>
      </c>
      <c r="G6" s="59">
        <v>-33.236316275706642</v>
      </c>
      <c r="H6" s="304">
        <v>23.864095408456119</v>
      </c>
    </row>
    <row r="7" spans="1:8" x14ac:dyDescent="0.2">
      <c r="A7" s="3" t="s">
        <v>315</v>
      </c>
      <c r="B7" s="340">
        <v>929.90099999999995</v>
      </c>
      <c r="C7" s="187">
        <v>15.919715181115791</v>
      </c>
      <c r="D7" s="95">
        <v>7841.3879999999999</v>
      </c>
      <c r="E7" s="73">
        <v>11.096001832759557</v>
      </c>
      <c r="F7" s="95">
        <v>10237.615</v>
      </c>
      <c r="G7" s="187">
        <v>11.628013731699752</v>
      </c>
      <c r="H7" s="441">
        <v>3.3887929369682559</v>
      </c>
    </row>
    <row r="8" spans="1:8" x14ac:dyDescent="0.2">
      <c r="A8" s="209" t="s">
        <v>186</v>
      </c>
      <c r="B8" s="210">
        <v>22469.197</v>
      </c>
      <c r="C8" s="211">
        <v>-14.115373358630515</v>
      </c>
      <c r="D8" s="210">
        <v>222392.674</v>
      </c>
      <c r="E8" s="211">
        <v>-8.6944909856262136</v>
      </c>
      <c r="F8" s="210">
        <v>302102.11099999998</v>
      </c>
      <c r="G8" s="211">
        <v>-7.6034348539386443</v>
      </c>
      <c r="H8" s="212">
        <v>100</v>
      </c>
    </row>
    <row r="9" spans="1:8" x14ac:dyDescent="0.2">
      <c r="A9" s="213" t="s">
        <v>587</v>
      </c>
      <c r="B9" s="302">
        <v>4545.5990000000002</v>
      </c>
      <c r="C9" s="75">
        <v>-12.383639314111159</v>
      </c>
      <c r="D9" s="74">
        <v>44091.368000000002</v>
      </c>
      <c r="E9" s="75">
        <v>-9.4700802868089404</v>
      </c>
      <c r="F9" s="74">
        <v>58027.023999999998</v>
      </c>
      <c r="G9" s="189">
        <v>-4.0311894949332299</v>
      </c>
      <c r="H9" s="498">
        <v>19.207751911405875</v>
      </c>
    </row>
    <row r="10" spans="1:8" x14ac:dyDescent="0.2">
      <c r="A10" s="3"/>
      <c r="B10" s="3"/>
      <c r="C10" s="3"/>
      <c r="D10" s="3"/>
      <c r="E10" s="3"/>
      <c r="F10" s="3"/>
      <c r="G10" s="108"/>
      <c r="H10" s="55" t="s">
        <v>220</v>
      </c>
    </row>
    <row r="11" spans="1:8" x14ac:dyDescent="0.2">
      <c r="A11" s="80" t="s">
        <v>566</v>
      </c>
      <c r="B11" s="80"/>
      <c r="C11" s="198"/>
      <c r="D11" s="198"/>
      <c r="E11" s="198"/>
      <c r="F11" s="80"/>
      <c r="G11" s="80"/>
      <c r="H11" s="80"/>
    </row>
    <row r="12" spans="1:8" x14ac:dyDescent="0.2">
      <c r="A12" s="80" t="s">
        <v>501</v>
      </c>
      <c r="B12" s="108"/>
      <c r="C12" s="108"/>
      <c r="D12" s="108"/>
      <c r="E12" s="108"/>
      <c r="F12" s="108"/>
      <c r="G12" s="108"/>
      <c r="H12" s="108"/>
    </row>
    <row r="13" spans="1:8" x14ac:dyDescent="0.2">
      <c r="A13" s="428" t="s">
        <v>528</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77" priority="7" operator="equal">
      <formula>0</formula>
    </cfRule>
    <cfRule type="cellIs" dxfId="76" priority="8" operator="between">
      <formula>-0.5</formula>
      <formula>0.5</formula>
    </cfRule>
  </conditionalFormatting>
  <conditionalFormatting sqref="E7">
    <cfRule type="cellIs" dxfId="75" priority="1" operator="between">
      <formula>-0.5</formula>
      <formula>0.5</formula>
    </cfRule>
    <cfRule type="cellIs" dxfId="74" priority="2" operator="between">
      <formula>0</formula>
      <formula>0.49</formula>
    </cfRule>
  </conditionalFormatting>
  <conditionalFormatting sqref="G5">
    <cfRule type="cellIs" dxfId="73" priority="5" operator="equal">
      <formula>0</formula>
    </cfRule>
    <cfRule type="cellIs" dxfId="72"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615</v>
      </c>
      <c r="B1" s="53"/>
      <c r="C1" s="53"/>
      <c r="D1" s="6"/>
      <c r="E1" s="6"/>
      <c r="F1" s="6"/>
      <c r="G1" s="6"/>
      <c r="H1" s="3"/>
    </row>
    <row r="2" spans="1:8" x14ac:dyDescent="0.2">
      <c r="A2" s="54"/>
      <c r="B2" s="54"/>
      <c r="C2" s="54"/>
      <c r="D2" s="65"/>
      <c r="E2" s="65"/>
      <c r="F2" s="65"/>
      <c r="G2" s="108"/>
      <c r="H2" s="55" t="s">
        <v>463</v>
      </c>
    </row>
    <row r="3" spans="1:8" ht="14.1" customHeight="1" x14ac:dyDescent="0.2">
      <c r="A3" s="56"/>
      <c r="B3" s="778">
        <f>INDICE!A3</f>
        <v>45536</v>
      </c>
      <c r="C3" s="778">
        <v>41671</v>
      </c>
      <c r="D3" s="776" t="s">
        <v>115</v>
      </c>
      <c r="E3" s="776"/>
      <c r="F3" s="776" t="s">
        <v>116</v>
      </c>
      <c r="G3" s="776"/>
      <c r="H3" s="183"/>
    </row>
    <row r="4" spans="1:8" ht="25.5" x14ac:dyDescent="0.2">
      <c r="A4" s="66"/>
      <c r="B4" s="184" t="s">
        <v>54</v>
      </c>
      <c r="C4" s="185" t="s">
        <v>445</v>
      </c>
      <c r="D4" s="184" t="s">
        <v>54</v>
      </c>
      <c r="E4" s="185" t="s">
        <v>445</v>
      </c>
      <c r="F4" s="184" t="s">
        <v>54</v>
      </c>
      <c r="G4" s="186" t="s">
        <v>445</v>
      </c>
      <c r="H4" s="185" t="s">
        <v>106</v>
      </c>
    </row>
    <row r="5" spans="1:8" x14ac:dyDescent="0.2">
      <c r="A5" s="3" t="s">
        <v>617</v>
      </c>
      <c r="B5" s="300">
        <v>11498.573</v>
      </c>
      <c r="C5" s="72">
        <v>-22.996490012309366</v>
      </c>
      <c r="D5" s="71">
        <v>98704.926999999996</v>
      </c>
      <c r="E5" s="72">
        <v>-16.693013260966271</v>
      </c>
      <c r="F5" s="71">
        <v>134901.49</v>
      </c>
      <c r="G5" s="59">
        <v>-15.244314643254569</v>
      </c>
      <c r="H5" s="303">
        <v>44.654269231504969</v>
      </c>
    </row>
    <row r="6" spans="1:8" x14ac:dyDescent="0.2">
      <c r="A6" s="3" t="s">
        <v>616</v>
      </c>
      <c r="B6" s="301">
        <v>7524.5159999999996</v>
      </c>
      <c r="C6" s="187">
        <v>-9.0056024712402927</v>
      </c>
      <c r="D6" s="58">
        <v>71623.365999999995</v>
      </c>
      <c r="E6" s="59">
        <v>-5.7503754543297418</v>
      </c>
      <c r="F6" s="58">
        <v>95164.769</v>
      </c>
      <c r="G6" s="59">
        <v>-2.5540475638775306</v>
      </c>
      <c r="H6" s="304">
        <v>31.50086197179867</v>
      </c>
    </row>
    <row r="7" spans="1:8" x14ac:dyDescent="0.2">
      <c r="A7" s="3" t="s">
        <v>618</v>
      </c>
      <c r="B7" s="340">
        <v>2516.2069999999999</v>
      </c>
      <c r="C7" s="187">
        <v>16.591571067281148</v>
      </c>
      <c r="D7" s="95">
        <v>44222.993000000002</v>
      </c>
      <c r="E7" s="187">
        <v>5.2052045408079834</v>
      </c>
      <c r="F7" s="95">
        <v>61798.237000000001</v>
      </c>
      <c r="G7" s="187">
        <v>1.3631651561101246</v>
      </c>
      <c r="H7" s="441">
        <v>20.456075859728106</v>
      </c>
    </row>
    <row r="8" spans="1:8" x14ac:dyDescent="0.2">
      <c r="A8" s="683" t="s">
        <v>317</v>
      </c>
      <c r="B8" s="340">
        <v>929.90099999999995</v>
      </c>
      <c r="C8" s="187">
        <v>15.919715181115791</v>
      </c>
      <c r="D8" s="95">
        <v>7841.3879999999999</v>
      </c>
      <c r="E8" s="73">
        <v>11.096001832759557</v>
      </c>
      <c r="F8" s="95">
        <v>10237.615</v>
      </c>
      <c r="G8" s="187">
        <v>11.628013731699752</v>
      </c>
      <c r="H8" s="441">
        <v>3.3887929369682559</v>
      </c>
    </row>
    <row r="9" spans="1:8" x14ac:dyDescent="0.2">
      <c r="A9" s="209" t="s">
        <v>186</v>
      </c>
      <c r="B9" s="210">
        <v>22469.197</v>
      </c>
      <c r="C9" s="211">
        <v>-14.115373358630515</v>
      </c>
      <c r="D9" s="210">
        <v>222392.674</v>
      </c>
      <c r="E9" s="211">
        <v>-8.6944909856262136</v>
      </c>
      <c r="F9" s="210">
        <v>302102.11099999998</v>
      </c>
      <c r="G9" s="211">
        <v>-7.6034348539386443</v>
      </c>
      <c r="H9" s="212">
        <v>100</v>
      </c>
    </row>
    <row r="10" spans="1:8" x14ac:dyDescent="0.2">
      <c r="A10" s="80"/>
      <c r="B10" s="3"/>
      <c r="C10" s="3"/>
      <c r="D10" s="3"/>
      <c r="E10" s="3"/>
      <c r="F10" s="3"/>
      <c r="G10" s="108"/>
      <c r="H10" s="55" t="s">
        <v>220</v>
      </c>
    </row>
    <row r="11" spans="1:8" x14ac:dyDescent="0.2">
      <c r="A11" s="80" t="s">
        <v>566</v>
      </c>
      <c r="B11" s="80"/>
      <c r="C11" s="198"/>
      <c r="D11" s="198"/>
      <c r="E11" s="198"/>
      <c r="F11" s="80"/>
      <c r="G11" s="80"/>
      <c r="H11" s="80"/>
    </row>
    <row r="12" spans="1:8" x14ac:dyDescent="0.2">
      <c r="A12" s="80" t="s">
        <v>483</v>
      </c>
      <c r="B12" s="108"/>
      <c r="C12" s="108"/>
      <c r="D12" s="108"/>
      <c r="E12" s="108"/>
      <c r="F12" s="108"/>
      <c r="G12" s="108"/>
      <c r="H12" s="108"/>
    </row>
    <row r="13" spans="1:8" x14ac:dyDescent="0.2">
      <c r="A13" s="428" t="s">
        <v>528</v>
      </c>
      <c r="B13" s="1"/>
      <c r="C13" s="1"/>
      <c r="D13" s="1"/>
      <c r="E13" s="1"/>
      <c r="F13" s="1"/>
      <c r="G13" s="1"/>
      <c r="H13" s="1"/>
    </row>
    <row r="14" spans="1:8" s="1" customFormat="1" x14ac:dyDescent="0.2">
      <c r="A14" s="810" t="s">
        <v>619</v>
      </c>
      <c r="B14" s="810"/>
      <c r="C14" s="810"/>
      <c r="D14" s="810"/>
      <c r="E14" s="810"/>
      <c r="F14" s="810"/>
      <c r="G14" s="810"/>
      <c r="H14" s="810"/>
    </row>
    <row r="15" spans="1:8" s="1" customFormat="1" x14ac:dyDescent="0.2">
      <c r="A15" s="810"/>
      <c r="B15" s="810"/>
      <c r="C15" s="810"/>
      <c r="D15" s="810"/>
      <c r="E15" s="810"/>
      <c r="F15" s="810"/>
      <c r="G15" s="810"/>
      <c r="H15" s="810"/>
    </row>
    <row r="16" spans="1:8" s="1" customFormat="1" x14ac:dyDescent="0.2">
      <c r="A16" s="810"/>
      <c r="B16" s="810"/>
      <c r="C16" s="810"/>
      <c r="D16" s="810"/>
      <c r="E16" s="810"/>
      <c r="F16" s="810"/>
      <c r="G16" s="810"/>
      <c r="H16" s="810"/>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316</v>
      </c>
    </row>
  </sheetData>
  <mergeCells count="4">
    <mergeCell ref="B3:C3"/>
    <mergeCell ref="D3:E3"/>
    <mergeCell ref="F3:G3"/>
    <mergeCell ref="A14:H16"/>
  </mergeCells>
  <conditionalFormatting sqref="E8">
    <cfRule type="cellIs" dxfId="71" priority="1" operator="between">
      <formula>-0.5</formula>
      <formula>0.5</formula>
    </cfRule>
    <cfRule type="cellIs" dxfId="70"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484</v>
      </c>
      <c r="B1" s="158"/>
      <c r="C1" s="158"/>
      <c r="D1" s="158"/>
    </row>
    <row r="2" spans="1:4" x14ac:dyDescent="0.2">
      <c r="A2" s="159"/>
      <c r="B2" s="159"/>
      <c r="C2" s="159"/>
      <c r="D2" s="159"/>
    </row>
    <row r="3" spans="1:4" x14ac:dyDescent="0.2">
      <c r="A3" s="162"/>
      <c r="B3" s="811">
        <v>2022</v>
      </c>
      <c r="C3" s="811">
        <v>2023</v>
      </c>
      <c r="D3" s="811">
        <v>2024</v>
      </c>
    </row>
    <row r="4" spans="1:4" x14ac:dyDescent="0.2">
      <c r="A4" s="630"/>
      <c r="B4" s="812"/>
      <c r="C4" s="812"/>
      <c r="D4" s="812"/>
    </row>
    <row r="5" spans="1:4" x14ac:dyDescent="0.2">
      <c r="A5" s="551" t="s">
        <v>318</v>
      </c>
      <c r="B5" s="739">
        <v>6.3729160089665626</v>
      </c>
      <c r="C5" s="739">
        <v>-7.9802518128275501</v>
      </c>
      <c r="D5" s="739">
        <v>-6.5351897787041162</v>
      </c>
    </row>
    <row r="6" spans="1:4" x14ac:dyDescent="0.2">
      <c r="A6" s="18" t="s">
        <v>127</v>
      </c>
      <c r="B6" s="394">
        <v>9.0901180829252421</v>
      </c>
      <c r="C6" s="394">
        <v>-9.820584923244196</v>
      </c>
      <c r="D6" s="394">
        <v>-7.8634635381920948</v>
      </c>
    </row>
    <row r="7" spans="1:4" x14ac:dyDescent="0.2">
      <c r="A7" s="18" t="s">
        <v>128</v>
      </c>
      <c r="B7" s="394">
        <v>8.6327915721086423</v>
      </c>
      <c r="C7" s="394">
        <v>-11.556759995779807</v>
      </c>
      <c r="D7" s="394">
        <v>-6.7410992230393889</v>
      </c>
    </row>
    <row r="8" spans="1:4" x14ac:dyDescent="0.2">
      <c r="A8" s="18" t="s">
        <v>129</v>
      </c>
      <c r="B8" s="394">
        <v>5.3815207661184941</v>
      </c>
      <c r="C8" s="394">
        <v>-11.182737200460691</v>
      </c>
      <c r="D8" s="394">
        <v>-6.8444839947355076</v>
      </c>
    </row>
    <row r="9" spans="1:4" x14ac:dyDescent="0.2">
      <c r="A9" s="18" t="s">
        <v>130</v>
      </c>
      <c r="B9" s="394">
        <v>4.0671846853547109</v>
      </c>
      <c r="C9" s="394">
        <v>-11.253088266047834</v>
      </c>
      <c r="D9" s="394">
        <v>-7.093524106547898</v>
      </c>
    </row>
    <row r="10" spans="1:4" x14ac:dyDescent="0.2">
      <c r="A10" s="18" t="s">
        <v>131</v>
      </c>
      <c r="B10" s="394">
        <v>4.2062064380875279</v>
      </c>
      <c r="C10" s="394">
        <v>-12.40952370445647</v>
      </c>
      <c r="D10" s="394">
        <v>-7.7909678488766358</v>
      </c>
    </row>
    <row r="11" spans="1:4" x14ac:dyDescent="0.2">
      <c r="A11" s="18" t="s">
        <v>132</v>
      </c>
      <c r="B11" s="394">
        <v>6.0256729174549006</v>
      </c>
      <c r="C11" s="394">
        <v>-14.404815886879877</v>
      </c>
      <c r="D11" s="394">
        <v>-7.2000130603121608</v>
      </c>
    </row>
    <row r="12" spans="1:4" x14ac:dyDescent="0.2">
      <c r="A12" s="18" t="s">
        <v>133</v>
      </c>
      <c r="B12" s="394">
        <v>6.8029656668311649</v>
      </c>
      <c r="C12" s="394">
        <v>-15.467345991991973</v>
      </c>
      <c r="D12" s="394">
        <v>-7.0384728076066434</v>
      </c>
    </row>
    <row r="13" spans="1:4" x14ac:dyDescent="0.2">
      <c r="A13" s="18" t="s">
        <v>134</v>
      </c>
      <c r="B13" s="394">
        <v>6.0372949831414306</v>
      </c>
      <c r="C13" s="394">
        <v>-15.585482406032533</v>
      </c>
      <c r="D13" s="394">
        <v>-7.6034348539386443</v>
      </c>
    </row>
    <row r="14" spans="1:4" x14ac:dyDescent="0.2">
      <c r="A14" s="18" t="s">
        <v>135</v>
      </c>
      <c r="B14" s="394">
        <v>5.308077493461087</v>
      </c>
      <c r="C14" s="394">
        <v>-16.171553517120657</v>
      </c>
      <c r="D14" s="394" t="s">
        <v>505</v>
      </c>
    </row>
    <row r="15" spans="1:4" x14ac:dyDescent="0.2">
      <c r="A15" s="18" t="s">
        <v>136</v>
      </c>
      <c r="B15" s="394">
        <v>-0.11214361002840458</v>
      </c>
      <c r="C15" s="394">
        <v>-14.013377470524139</v>
      </c>
      <c r="D15" s="394" t="s">
        <v>505</v>
      </c>
    </row>
    <row r="16" spans="1:4" x14ac:dyDescent="0.2">
      <c r="A16" s="439" t="s">
        <v>137</v>
      </c>
      <c r="B16" s="446">
        <v>-3.7523167791713554</v>
      </c>
      <c r="C16" s="446">
        <v>-11.012723414641339</v>
      </c>
      <c r="D16" s="446" t="s">
        <v>505</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2" t="s">
        <v>674</v>
      </c>
      <c r="C3" s="768" t="s">
        <v>416</v>
      </c>
      <c r="D3" s="772" t="s">
        <v>675</v>
      </c>
      <c r="E3" s="768" t="s">
        <v>416</v>
      </c>
      <c r="F3" s="770" t="s">
        <v>676</v>
      </c>
    </row>
    <row r="4" spans="1:6" x14ac:dyDescent="0.2">
      <c r="A4" s="66"/>
      <c r="B4" s="773"/>
      <c r="C4" s="769"/>
      <c r="D4" s="773"/>
      <c r="E4" s="769"/>
      <c r="F4" s="771"/>
    </row>
    <row r="5" spans="1:6" x14ac:dyDescent="0.2">
      <c r="A5" s="3" t="s">
        <v>107</v>
      </c>
      <c r="B5" s="58">
        <v>1115.8274581541991</v>
      </c>
      <c r="C5" s="59">
        <v>1.2927120373058634</v>
      </c>
      <c r="D5" s="58">
        <v>1288.8952170153816</v>
      </c>
      <c r="E5" s="59">
        <v>1.4964276675108765</v>
      </c>
      <c r="F5" s="59">
        <v>-13.427605019897989</v>
      </c>
    </row>
    <row r="6" spans="1:6" x14ac:dyDescent="0.2">
      <c r="A6" s="3" t="s">
        <v>117</v>
      </c>
      <c r="B6" s="58">
        <v>46335.308134440493</v>
      </c>
      <c r="C6" s="59">
        <v>53.680531107157982</v>
      </c>
      <c r="D6" s="58">
        <v>46575.642378427438</v>
      </c>
      <c r="E6" s="59">
        <v>54.075055106934379</v>
      </c>
      <c r="F6" s="59">
        <v>-0.51600843641452609</v>
      </c>
    </row>
    <row r="7" spans="1:6" x14ac:dyDescent="0.2">
      <c r="A7" s="3" t="s">
        <v>118</v>
      </c>
      <c r="B7" s="58">
        <v>14012.341685522328</v>
      </c>
      <c r="C7" s="59">
        <v>16.23362342927237</v>
      </c>
      <c r="D7" s="58">
        <v>13104.71391501313</v>
      </c>
      <c r="E7" s="59">
        <v>15.214779462562314</v>
      </c>
      <c r="F7" s="59">
        <v>6.9259640187138611</v>
      </c>
    </row>
    <row r="8" spans="1:6" x14ac:dyDescent="0.2">
      <c r="A8" s="3" t="s">
        <v>119</v>
      </c>
      <c r="B8" s="58">
        <v>19068.787618228722</v>
      </c>
      <c r="C8" s="59">
        <v>22.091633532383248</v>
      </c>
      <c r="D8" s="58">
        <v>19292.003439380911</v>
      </c>
      <c r="E8" s="59">
        <v>22.398320148363201</v>
      </c>
      <c r="F8" s="59">
        <v>-1.1570380538940659</v>
      </c>
    </row>
    <row r="9" spans="1:6" x14ac:dyDescent="0.2">
      <c r="A9" s="3" t="s">
        <v>120</v>
      </c>
      <c r="B9" s="58">
        <v>5573.078021975447</v>
      </c>
      <c r="C9" s="59">
        <v>6.456540382838309</v>
      </c>
      <c r="D9" s="58">
        <v>5658.17997458842</v>
      </c>
      <c r="E9" s="59">
        <v>6.5692361566340232</v>
      </c>
      <c r="F9" s="59">
        <v>-1.5040517091215964</v>
      </c>
    </row>
    <row r="10" spans="1:6" x14ac:dyDescent="0.2">
      <c r="A10" s="3" t="s">
        <v>112</v>
      </c>
      <c r="B10" s="58">
        <v>211.44117225566063</v>
      </c>
      <c r="C10" s="73">
        <v>0.24495951104223723</v>
      </c>
      <c r="D10" s="58">
        <v>212.03972007260916</v>
      </c>
      <c r="E10" s="59">
        <v>0.24618145799522123</v>
      </c>
      <c r="F10" s="59">
        <v>-0.28228098808259267</v>
      </c>
    </row>
    <row r="11" spans="1:6" x14ac:dyDescent="0.2">
      <c r="A11" s="60" t="s">
        <v>114</v>
      </c>
      <c r="B11" s="61">
        <v>86316.784090576839</v>
      </c>
      <c r="C11" s="62">
        <v>100</v>
      </c>
      <c r="D11" s="61">
        <v>86131.474644497881</v>
      </c>
      <c r="E11" s="62">
        <v>100</v>
      </c>
      <c r="F11" s="62">
        <v>0.2151471884625345</v>
      </c>
    </row>
    <row r="12" spans="1:6" x14ac:dyDescent="0.2">
      <c r="A12" s="701" t="s">
        <v>644</v>
      </c>
      <c r="B12" s="3"/>
      <c r="C12" s="3"/>
      <c r="D12" s="3"/>
      <c r="E12" s="3"/>
      <c r="F12" s="55" t="s">
        <v>565</v>
      </c>
    </row>
    <row r="13" spans="1:6" x14ac:dyDescent="0.2">
      <c r="A13" s="428" t="s">
        <v>599</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34" customWidth="1"/>
    <col min="2" max="12" width="11" style="534"/>
    <col min="13" max="45" width="11" style="18"/>
    <col min="46" max="16384" width="11" style="534"/>
  </cols>
  <sheetData>
    <row r="1" spans="1:12" x14ac:dyDescent="0.2">
      <c r="A1" s="813" t="s">
        <v>620</v>
      </c>
      <c r="B1" s="813"/>
      <c r="C1" s="813"/>
      <c r="D1" s="813"/>
      <c r="E1" s="813"/>
      <c r="F1" s="813"/>
      <c r="G1" s="18"/>
      <c r="H1" s="18"/>
      <c r="I1" s="18"/>
      <c r="J1" s="18"/>
      <c r="K1" s="18"/>
      <c r="L1" s="18"/>
    </row>
    <row r="2" spans="1:12" x14ac:dyDescent="0.2">
      <c r="A2" s="814"/>
      <c r="B2" s="814"/>
      <c r="C2" s="814"/>
      <c r="D2" s="814"/>
      <c r="E2" s="814"/>
      <c r="F2" s="814"/>
      <c r="G2" s="18"/>
      <c r="H2" s="18"/>
      <c r="I2" s="18"/>
      <c r="J2" s="18"/>
      <c r="K2" s="563"/>
      <c r="L2" s="55" t="s">
        <v>463</v>
      </c>
    </row>
    <row r="3" spans="1:12" x14ac:dyDescent="0.2">
      <c r="A3" s="564"/>
      <c r="B3" s="815">
        <f>INDICE!A3</f>
        <v>45536</v>
      </c>
      <c r="C3" s="816">
        <v>41671</v>
      </c>
      <c r="D3" s="816">
        <v>41671</v>
      </c>
      <c r="E3" s="816">
        <v>41671</v>
      </c>
      <c r="F3" s="817">
        <v>41671</v>
      </c>
      <c r="G3" s="818" t="s">
        <v>116</v>
      </c>
      <c r="H3" s="816"/>
      <c r="I3" s="816"/>
      <c r="J3" s="816"/>
      <c r="K3" s="816"/>
      <c r="L3" s="819" t="s">
        <v>106</v>
      </c>
    </row>
    <row r="4" spans="1:12" ht="38.25" x14ac:dyDescent="0.2">
      <c r="A4" s="540"/>
      <c r="B4" s="684" t="s">
        <v>617</v>
      </c>
      <c r="C4" s="684" t="s">
        <v>616</v>
      </c>
      <c r="D4" s="684" t="s">
        <v>618</v>
      </c>
      <c r="E4" s="684" t="s">
        <v>317</v>
      </c>
      <c r="F4" s="216" t="s">
        <v>186</v>
      </c>
      <c r="G4" s="684" t="s">
        <v>617</v>
      </c>
      <c r="H4" s="684" t="s">
        <v>616</v>
      </c>
      <c r="I4" s="684" t="s">
        <v>618</v>
      </c>
      <c r="J4" s="684" t="s">
        <v>317</v>
      </c>
      <c r="K4" s="217" t="s">
        <v>186</v>
      </c>
      <c r="L4" s="820"/>
    </row>
    <row r="5" spans="1:12" x14ac:dyDescent="0.2">
      <c r="A5" s="537" t="s">
        <v>153</v>
      </c>
      <c r="B5" s="431">
        <v>2810.4760000000001</v>
      </c>
      <c r="C5" s="431">
        <v>650.50199999999995</v>
      </c>
      <c r="D5" s="431">
        <v>130.76900000000001</v>
      </c>
      <c r="E5" s="431">
        <v>224.58099999999999</v>
      </c>
      <c r="F5" s="565">
        <v>3816.3280000000004</v>
      </c>
      <c r="G5" s="431">
        <v>31761.875</v>
      </c>
      <c r="H5" s="431">
        <v>7918.31</v>
      </c>
      <c r="I5" s="431">
        <v>2528.8339999999998</v>
      </c>
      <c r="J5" s="431">
        <v>2255.2420000000002</v>
      </c>
      <c r="K5" s="566">
        <v>44464.260999999999</v>
      </c>
      <c r="L5" s="72">
        <v>14.718312909383155</v>
      </c>
    </row>
    <row r="6" spans="1:12" x14ac:dyDescent="0.2">
      <c r="A6" s="539" t="s">
        <v>154</v>
      </c>
      <c r="B6" s="431">
        <v>402.47500000000002</v>
      </c>
      <c r="C6" s="431">
        <v>484.09899999999999</v>
      </c>
      <c r="D6" s="431">
        <v>97.992000000000004</v>
      </c>
      <c r="E6" s="431">
        <v>54.597000000000001</v>
      </c>
      <c r="F6" s="567">
        <v>1039.163</v>
      </c>
      <c r="G6" s="431">
        <v>4777.7250000000004</v>
      </c>
      <c r="H6" s="431">
        <v>6543.0780000000004</v>
      </c>
      <c r="I6" s="431">
        <v>2933.346</v>
      </c>
      <c r="J6" s="431">
        <v>611.38400000000001</v>
      </c>
      <c r="K6" s="568">
        <v>14865.532999999999</v>
      </c>
      <c r="L6" s="59">
        <v>4.9207062332321527</v>
      </c>
    </row>
    <row r="7" spans="1:12" x14ac:dyDescent="0.2">
      <c r="A7" s="539" t="s">
        <v>155</v>
      </c>
      <c r="B7" s="431">
        <v>202.179</v>
      </c>
      <c r="C7" s="431">
        <v>174.51900000000001</v>
      </c>
      <c r="D7" s="431">
        <v>279.38099999999997</v>
      </c>
      <c r="E7" s="431">
        <v>23.059000000000001</v>
      </c>
      <c r="F7" s="567">
        <v>679.13799999999992</v>
      </c>
      <c r="G7" s="431">
        <v>2705.326</v>
      </c>
      <c r="H7" s="431">
        <v>2698.627</v>
      </c>
      <c r="I7" s="431">
        <v>3114.8780000000002</v>
      </c>
      <c r="J7" s="431">
        <v>290.17200000000003</v>
      </c>
      <c r="K7" s="568">
        <v>8809.0030000000006</v>
      </c>
      <c r="L7" s="59">
        <v>2.9159072850371888</v>
      </c>
    </row>
    <row r="8" spans="1:12" x14ac:dyDescent="0.2">
      <c r="A8" s="539" t="s">
        <v>156</v>
      </c>
      <c r="B8" s="431">
        <v>712.63300000000004</v>
      </c>
      <c r="C8" s="96">
        <v>26.501999999999999</v>
      </c>
      <c r="D8" s="431">
        <v>68.614000000000004</v>
      </c>
      <c r="E8" s="96">
        <v>0.59799999999999998</v>
      </c>
      <c r="F8" s="567">
        <v>808.34699999999998</v>
      </c>
      <c r="G8" s="431">
        <v>8177.9409999999998</v>
      </c>
      <c r="H8" s="431">
        <v>273.64999999999998</v>
      </c>
      <c r="I8" s="96">
        <v>848.50900000000001</v>
      </c>
      <c r="J8" s="431">
        <v>5.3079999999999998</v>
      </c>
      <c r="K8" s="568">
        <v>9305.4080000000013</v>
      </c>
      <c r="L8" s="59">
        <v>3.0802245131989783</v>
      </c>
    </row>
    <row r="9" spans="1:12" x14ac:dyDescent="0.2">
      <c r="A9" s="539" t="s">
        <v>563</v>
      </c>
      <c r="B9" s="431">
        <v>0</v>
      </c>
      <c r="C9" s="431">
        <v>0</v>
      </c>
      <c r="D9" s="431">
        <v>0</v>
      </c>
      <c r="E9" s="96">
        <v>6.7359999999999998</v>
      </c>
      <c r="F9" s="614">
        <v>6.7359999999999998</v>
      </c>
      <c r="G9" s="431">
        <v>0</v>
      </c>
      <c r="H9" s="431">
        <v>0</v>
      </c>
      <c r="I9" s="431">
        <v>0</v>
      </c>
      <c r="J9" s="431">
        <v>26.405999999999999</v>
      </c>
      <c r="K9" s="568">
        <v>26.405999999999999</v>
      </c>
      <c r="L9" s="96">
        <v>8.7407675725268801E-3</v>
      </c>
    </row>
    <row r="10" spans="1:12" x14ac:dyDescent="0.2">
      <c r="A10" s="539" t="s">
        <v>158</v>
      </c>
      <c r="B10" s="431">
        <v>28.818000000000001</v>
      </c>
      <c r="C10" s="431">
        <v>119.444</v>
      </c>
      <c r="D10" s="431">
        <v>40.085999999999999</v>
      </c>
      <c r="E10" s="431">
        <v>2.2229999999999999</v>
      </c>
      <c r="F10" s="567">
        <v>190.57100000000003</v>
      </c>
      <c r="G10" s="431">
        <v>805.73299999999995</v>
      </c>
      <c r="H10" s="431">
        <v>1407.396</v>
      </c>
      <c r="I10" s="431">
        <v>968.88400000000001</v>
      </c>
      <c r="J10" s="431">
        <v>24.635000000000002</v>
      </c>
      <c r="K10" s="568">
        <v>3206.6480000000001</v>
      </c>
      <c r="L10" s="59">
        <v>1.061446824771195</v>
      </c>
    </row>
    <row r="11" spans="1:12" x14ac:dyDescent="0.2">
      <c r="A11" s="539" t="s">
        <v>159</v>
      </c>
      <c r="B11" s="431">
        <v>90.838999999999999</v>
      </c>
      <c r="C11" s="431">
        <v>760.64700000000005</v>
      </c>
      <c r="D11" s="431">
        <v>210.072</v>
      </c>
      <c r="E11" s="431">
        <v>53.006</v>
      </c>
      <c r="F11" s="567">
        <v>1114.5640000000001</v>
      </c>
      <c r="G11" s="431">
        <v>1161.9739999999999</v>
      </c>
      <c r="H11" s="431">
        <v>10131.991</v>
      </c>
      <c r="I11" s="431">
        <v>6409.1360000000004</v>
      </c>
      <c r="J11" s="431">
        <v>674.69500000000005</v>
      </c>
      <c r="K11" s="568">
        <v>18377.796000000002</v>
      </c>
      <c r="L11" s="59">
        <v>6.0833160392075367</v>
      </c>
    </row>
    <row r="12" spans="1:12" x14ac:dyDescent="0.2">
      <c r="A12" s="539" t="s">
        <v>508</v>
      </c>
      <c r="B12" s="431">
        <v>798.14400000000001</v>
      </c>
      <c r="C12" s="431">
        <v>361.10300000000001</v>
      </c>
      <c r="D12" s="431">
        <v>70.251999999999995</v>
      </c>
      <c r="E12" s="431">
        <v>77.287000000000006</v>
      </c>
      <c r="F12" s="567">
        <v>1306.7860000000001</v>
      </c>
      <c r="G12" s="431">
        <v>9551.2389999999996</v>
      </c>
      <c r="H12" s="431">
        <v>4389.6689999999999</v>
      </c>
      <c r="I12" s="431">
        <v>2594.0749999999998</v>
      </c>
      <c r="J12" s="431">
        <v>768.82799999999997</v>
      </c>
      <c r="K12" s="568">
        <v>17303.811000000002</v>
      </c>
      <c r="L12" s="59">
        <v>5.7278114848872956</v>
      </c>
    </row>
    <row r="13" spans="1:12" x14ac:dyDescent="0.2">
      <c r="A13" s="539" t="s">
        <v>160</v>
      </c>
      <c r="B13" s="431">
        <v>1795.019</v>
      </c>
      <c r="C13" s="431">
        <v>1416.2919999999999</v>
      </c>
      <c r="D13" s="431">
        <v>511.637</v>
      </c>
      <c r="E13" s="431">
        <v>126.169</v>
      </c>
      <c r="F13" s="567">
        <v>3849.1169999999997</v>
      </c>
      <c r="G13" s="431">
        <v>22189.992999999999</v>
      </c>
      <c r="H13" s="431">
        <v>18504.937999999998</v>
      </c>
      <c r="I13" s="431">
        <v>12125.287</v>
      </c>
      <c r="J13" s="431">
        <v>1450.605</v>
      </c>
      <c r="K13" s="568">
        <v>54270.822999999997</v>
      </c>
      <c r="L13" s="59">
        <v>17.964426638368021</v>
      </c>
    </row>
    <row r="14" spans="1:12" x14ac:dyDescent="0.2">
      <c r="A14" s="539" t="s">
        <v>320</v>
      </c>
      <c r="B14" s="431">
        <v>988.42499999999995</v>
      </c>
      <c r="C14" s="431">
        <v>1019.125</v>
      </c>
      <c r="D14" s="431">
        <v>153.05600000000001</v>
      </c>
      <c r="E14" s="431">
        <v>128.29300000000001</v>
      </c>
      <c r="F14" s="567">
        <v>2288.8989999999999</v>
      </c>
      <c r="G14" s="431">
        <v>11137.605</v>
      </c>
      <c r="H14" s="431">
        <v>14009.733</v>
      </c>
      <c r="I14" s="431">
        <v>2958.9580000000001</v>
      </c>
      <c r="J14" s="431">
        <v>1645.01</v>
      </c>
      <c r="K14" s="568">
        <v>29751.305999999997</v>
      </c>
      <c r="L14" s="59">
        <v>9.8481121989367715</v>
      </c>
    </row>
    <row r="15" spans="1:12" x14ac:dyDescent="0.2">
      <c r="A15" s="539" t="s">
        <v>163</v>
      </c>
      <c r="B15" s="431">
        <v>7.3079999999999998</v>
      </c>
      <c r="C15" s="431">
        <v>446.13400000000001</v>
      </c>
      <c r="D15" s="431">
        <v>18.564</v>
      </c>
      <c r="E15" s="431">
        <v>82.968000000000004</v>
      </c>
      <c r="F15" s="567">
        <v>554.97400000000005</v>
      </c>
      <c r="G15" s="96">
        <v>36.012</v>
      </c>
      <c r="H15" s="431">
        <v>2177.2629999999999</v>
      </c>
      <c r="I15" s="431">
        <v>461.39299999999997</v>
      </c>
      <c r="J15" s="431">
        <v>569.89200000000005</v>
      </c>
      <c r="K15" s="568">
        <v>3244.5600000000004</v>
      </c>
      <c r="L15" s="59">
        <v>1.0739962446079609</v>
      </c>
    </row>
    <row r="16" spans="1:12" x14ac:dyDescent="0.2">
      <c r="A16" s="539" t="s">
        <v>164</v>
      </c>
      <c r="B16" s="431">
        <v>739.24099999999999</v>
      </c>
      <c r="C16" s="431">
        <v>457.16699999999997</v>
      </c>
      <c r="D16" s="431">
        <v>98.748000000000005</v>
      </c>
      <c r="E16" s="431">
        <v>31.806000000000001</v>
      </c>
      <c r="F16" s="567">
        <v>1326.962</v>
      </c>
      <c r="G16" s="431">
        <v>8257.3179999999993</v>
      </c>
      <c r="H16" s="431">
        <v>5375.9889999999996</v>
      </c>
      <c r="I16" s="431">
        <v>2128.9459999999999</v>
      </c>
      <c r="J16" s="431">
        <v>501.48599999999999</v>
      </c>
      <c r="K16" s="568">
        <v>16263.739</v>
      </c>
      <c r="L16" s="59">
        <v>5.3835326236173877</v>
      </c>
    </row>
    <row r="17" spans="1:12" x14ac:dyDescent="0.2">
      <c r="A17" s="539" t="s">
        <v>165</v>
      </c>
      <c r="B17" s="96">
        <v>171.322</v>
      </c>
      <c r="C17" s="431">
        <v>40.776000000000003</v>
      </c>
      <c r="D17" s="431">
        <v>28.193000000000001</v>
      </c>
      <c r="E17" s="431">
        <v>4.2510000000000003</v>
      </c>
      <c r="F17" s="567">
        <v>244.54200000000003</v>
      </c>
      <c r="G17" s="431">
        <v>2196.3530000000001</v>
      </c>
      <c r="H17" s="431">
        <v>478.19600000000003</v>
      </c>
      <c r="I17" s="431">
        <v>911.33100000000002</v>
      </c>
      <c r="J17" s="431">
        <v>46.252000000000002</v>
      </c>
      <c r="K17" s="568">
        <v>3632.1320000000001</v>
      </c>
      <c r="L17" s="59">
        <v>1.2022881771088845</v>
      </c>
    </row>
    <row r="18" spans="1:12" x14ac:dyDescent="0.2">
      <c r="A18" s="539" t="s">
        <v>166</v>
      </c>
      <c r="B18" s="96">
        <v>46.725000000000001</v>
      </c>
      <c r="C18" s="431">
        <v>304.96300000000002</v>
      </c>
      <c r="D18" s="431">
        <v>465.07900000000001</v>
      </c>
      <c r="E18" s="431">
        <v>23.966000000000001</v>
      </c>
      <c r="F18" s="567">
        <v>840.73300000000006</v>
      </c>
      <c r="G18" s="431">
        <v>860.65200000000004</v>
      </c>
      <c r="H18" s="431">
        <v>4138.2820000000002</v>
      </c>
      <c r="I18" s="431">
        <v>16412.451000000001</v>
      </c>
      <c r="J18" s="431">
        <v>298.02</v>
      </c>
      <c r="K18" s="568">
        <v>21709.405000000002</v>
      </c>
      <c r="L18" s="59">
        <v>7.1861267606927575</v>
      </c>
    </row>
    <row r="19" spans="1:12" x14ac:dyDescent="0.2">
      <c r="A19" s="539" t="s">
        <v>168</v>
      </c>
      <c r="B19" s="431">
        <v>1581.11</v>
      </c>
      <c r="C19" s="431">
        <v>248.25</v>
      </c>
      <c r="D19" s="431">
        <v>29.423999999999999</v>
      </c>
      <c r="E19" s="431">
        <v>64.293000000000006</v>
      </c>
      <c r="F19" s="567">
        <v>1923.0769999999998</v>
      </c>
      <c r="G19" s="431">
        <v>19514.294999999998</v>
      </c>
      <c r="H19" s="431">
        <v>2927.8090000000002</v>
      </c>
      <c r="I19" s="431">
        <v>584.81100000000004</v>
      </c>
      <c r="J19" s="431">
        <v>723.80899999999997</v>
      </c>
      <c r="K19" s="568">
        <v>23750.724000000002</v>
      </c>
      <c r="L19" s="59">
        <v>7.8618328472027548</v>
      </c>
    </row>
    <row r="20" spans="1:12" x14ac:dyDescent="0.2">
      <c r="A20" s="539" t="s">
        <v>169</v>
      </c>
      <c r="B20" s="431">
        <v>217.227</v>
      </c>
      <c r="C20" s="431">
        <v>341.90300000000002</v>
      </c>
      <c r="D20" s="431">
        <v>77.947999999999993</v>
      </c>
      <c r="E20" s="431">
        <v>16.902000000000001</v>
      </c>
      <c r="F20" s="567">
        <v>653.98</v>
      </c>
      <c r="G20" s="431">
        <v>2593.9470000000001</v>
      </c>
      <c r="H20" s="431">
        <v>4737.165</v>
      </c>
      <c r="I20" s="431">
        <v>2030.807</v>
      </c>
      <c r="J20" s="431">
        <v>190.49299999999999</v>
      </c>
      <c r="K20" s="568">
        <v>9552.4120000000003</v>
      </c>
      <c r="L20" s="59">
        <v>3.161986406461283</v>
      </c>
    </row>
    <row r="21" spans="1:12" x14ac:dyDescent="0.2">
      <c r="A21" s="539" t="s">
        <v>170</v>
      </c>
      <c r="B21" s="431">
        <v>906.63199999999995</v>
      </c>
      <c r="C21" s="431">
        <v>673.09199999999998</v>
      </c>
      <c r="D21" s="431">
        <v>236.363</v>
      </c>
      <c r="E21" s="431">
        <v>9.1679999999999993</v>
      </c>
      <c r="F21" s="567">
        <v>1825.2549999999999</v>
      </c>
      <c r="G21" s="431">
        <v>9173.4959999999992</v>
      </c>
      <c r="H21" s="431">
        <v>9452.5910000000003</v>
      </c>
      <c r="I21" s="431">
        <v>4786.3209999999999</v>
      </c>
      <c r="J21" s="431">
        <v>155.24</v>
      </c>
      <c r="K21" s="568">
        <v>23567.648000000001</v>
      </c>
      <c r="L21" s="59">
        <v>7.8012320457141557</v>
      </c>
    </row>
    <row r="22" spans="1:12" x14ac:dyDescent="0.2">
      <c r="A22" s="218" t="s">
        <v>114</v>
      </c>
      <c r="B22" s="174">
        <v>11498.573000000002</v>
      </c>
      <c r="C22" s="174">
        <v>7524.518</v>
      </c>
      <c r="D22" s="174">
        <v>2516.1779999999999</v>
      </c>
      <c r="E22" s="174">
        <v>929.90300000000013</v>
      </c>
      <c r="F22" s="569">
        <v>22469.171999999999</v>
      </c>
      <c r="G22" s="570">
        <v>134901.484</v>
      </c>
      <c r="H22" s="174">
        <v>95164.686999999991</v>
      </c>
      <c r="I22" s="174">
        <v>61797.967000000004</v>
      </c>
      <c r="J22" s="174">
        <v>10237.477000000001</v>
      </c>
      <c r="K22" s="174">
        <v>302101.61499999999</v>
      </c>
      <c r="L22" s="175">
        <v>100</v>
      </c>
    </row>
    <row r="23" spans="1:12" x14ac:dyDescent="0.2">
      <c r="A23" s="18"/>
      <c r="B23" s="18"/>
      <c r="C23" s="18"/>
      <c r="D23" s="18"/>
      <c r="E23" s="18"/>
      <c r="F23" s="18"/>
      <c r="G23" s="18"/>
      <c r="H23" s="18"/>
      <c r="I23" s="18"/>
      <c r="J23" s="18"/>
      <c r="L23" s="161" t="s">
        <v>220</v>
      </c>
    </row>
    <row r="24" spans="1:12" x14ac:dyDescent="0.2">
      <c r="A24" s="80" t="s">
        <v>485</v>
      </c>
      <c r="B24" s="542"/>
      <c r="C24" s="571"/>
      <c r="D24" s="571"/>
      <c r="E24" s="571"/>
      <c r="F24" s="571"/>
      <c r="G24" s="18"/>
      <c r="H24" s="18"/>
      <c r="I24" s="18"/>
      <c r="J24" s="18"/>
      <c r="K24" s="18"/>
      <c r="L24" s="18"/>
    </row>
    <row r="25" spans="1:12" x14ac:dyDescent="0.2">
      <c r="A25" s="80" t="s">
        <v>221</v>
      </c>
      <c r="B25" s="542"/>
      <c r="C25" s="542"/>
      <c r="D25" s="542"/>
      <c r="E25" s="542"/>
      <c r="F25" s="572"/>
      <c r="G25" s="18"/>
      <c r="H25" s="18"/>
      <c r="I25" s="18"/>
      <c r="J25" s="18"/>
      <c r="K25" s="18"/>
      <c r="L25" s="18"/>
    </row>
    <row r="26" spans="1:12" s="18" customFormat="1" x14ac:dyDescent="0.2">
      <c r="A26" s="810" t="s">
        <v>619</v>
      </c>
      <c r="B26" s="810"/>
      <c r="C26" s="810"/>
      <c r="D26" s="810"/>
      <c r="E26" s="810"/>
      <c r="F26" s="810"/>
      <c r="G26" s="810"/>
      <c r="H26" s="810"/>
    </row>
    <row r="27" spans="1:12" s="18" customFormat="1" x14ac:dyDescent="0.2">
      <c r="A27" s="810"/>
      <c r="B27" s="810"/>
      <c r="C27" s="810"/>
      <c r="D27" s="810"/>
      <c r="E27" s="810"/>
      <c r="F27" s="810"/>
      <c r="G27" s="810"/>
      <c r="H27" s="810"/>
    </row>
    <row r="28" spans="1:12" s="18" customFormat="1" x14ac:dyDescent="0.2">
      <c r="A28" s="810"/>
      <c r="B28" s="810"/>
      <c r="C28" s="810"/>
      <c r="D28" s="810"/>
      <c r="E28" s="810"/>
      <c r="F28" s="810"/>
      <c r="G28" s="810"/>
      <c r="H28" s="810"/>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9" priority="1" operator="between">
      <formula>0</formula>
      <formula>0.5</formula>
    </cfRule>
    <cfRule type="cellIs" dxfId="68" priority="2" operator="between">
      <formula>0</formula>
      <formula>0.49</formula>
    </cfRule>
  </conditionalFormatting>
  <conditionalFormatting sqref="C8">
    <cfRule type="cellIs" dxfId="67" priority="45" operator="between">
      <formula>0</formula>
      <formula>0.5</formula>
    </cfRule>
    <cfRule type="cellIs" dxfId="66" priority="46" operator="between">
      <formula>0</formula>
      <formula>0.49</formula>
    </cfRule>
  </conditionalFormatting>
  <conditionalFormatting sqref="E8:E9">
    <cfRule type="cellIs" dxfId="65" priority="29" operator="between">
      <formula>0</formula>
      <formula>0.5</formula>
    </cfRule>
    <cfRule type="cellIs" dxfId="64" priority="30" operator="between">
      <formula>0</formula>
      <formula>0.49</formula>
    </cfRule>
  </conditionalFormatting>
  <conditionalFormatting sqref="F9">
    <cfRule type="cellIs" dxfId="63" priority="27" operator="between">
      <formula>0</formula>
      <formula>0.5</formula>
    </cfRule>
    <cfRule type="cellIs" dxfId="62" priority="28" operator="between">
      <formula>0</formula>
      <formula>0.49</formula>
    </cfRule>
  </conditionalFormatting>
  <conditionalFormatting sqref="G15">
    <cfRule type="cellIs" dxfId="61" priority="35" operator="between">
      <formula>0</formula>
      <formula>0.5</formula>
    </cfRule>
    <cfRule type="cellIs" dxfId="60" priority="36" operator="between">
      <formula>0</formula>
      <formula>0.49</formula>
    </cfRule>
  </conditionalFormatting>
  <conditionalFormatting sqref="I8">
    <cfRule type="cellIs" dxfId="59" priority="11" operator="between">
      <formula>0</formula>
      <formula>0.5</formula>
    </cfRule>
    <cfRule type="cellIs" dxfId="58" priority="12" operator="between">
      <formula>0</formula>
      <formula>0.49</formula>
    </cfRule>
  </conditionalFormatting>
  <conditionalFormatting sqref="L9">
    <cfRule type="cellIs" dxfId="57" priority="41" operator="between">
      <formula>0</formula>
      <formula>0.5</formula>
    </cfRule>
    <cfRule type="cellIs" dxfId="56"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0"/>
  <sheetViews>
    <sheetView workbookViewId="0"/>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486</v>
      </c>
      <c r="B1" s="158"/>
      <c r="C1" s="158"/>
      <c r="D1" s="158"/>
      <c r="E1" s="158"/>
      <c r="F1" s="158"/>
      <c r="G1" s="158"/>
      <c r="H1" s="1"/>
      <c r="I1" s="1"/>
    </row>
    <row r="2" spans="1:45" x14ac:dyDescent="0.2">
      <c r="A2" s="159"/>
      <c r="B2" s="159"/>
      <c r="C2" s="159"/>
      <c r="D2" s="159"/>
      <c r="E2" s="159"/>
      <c r="F2" s="159"/>
      <c r="G2" s="159"/>
      <c r="H2" s="1"/>
      <c r="I2" s="55" t="s">
        <v>463</v>
      </c>
      <c r="J2" s="55"/>
    </row>
    <row r="3" spans="1:45" x14ac:dyDescent="0.2">
      <c r="A3" s="793" t="s">
        <v>447</v>
      </c>
      <c r="B3" s="793" t="s">
        <v>448</v>
      </c>
      <c r="C3" s="778">
        <f>INDICE!A3</f>
        <v>45536</v>
      </c>
      <c r="D3" s="778">
        <v>41671</v>
      </c>
      <c r="E3" s="776" t="s">
        <v>115</v>
      </c>
      <c r="F3" s="776"/>
      <c r="G3" s="776" t="s">
        <v>116</v>
      </c>
      <c r="H3" s="776"/>
      <c r="I3" s="776"/>
      <c r="J3" s="161"/>
    </row>
    <row r="4" spans="1:45" x14ac:dyDescent="0.2">
      <c r="A4" s="794"/>
      <c r="B4" s="794"/>
      <c r="C4" s="184" t="s">
        <v>54</v>
      </c>
      <c r="D4" s="185" t="s">
        <v>417</v>
      </c>
      <c r="E4" s="184" t="s">
        <v>54</v>
      </c>
      <c r="F4" s="185" t="s">
        <v>417</v>
      </c>
      <c r="G4" s="184" t="s">
        <v>54</v>
      </c>
      <c r="H4" s="186" t="s">
        <v>417</v>
      </c>
      <c r="I4" s="185" t="s">
        <v>467</v>
      </c>
      <c r="J4" s="10"/>
    </row>
    <row r="5" spans="1:45" x14ac:dyDescent="0.2">
      <c r="A5" s="1"/>
      <c r="B5" s="11" t="s">
        <v>321</v>
      </c>
      <c r="C5" s="451">
        <v>0</v>
      </c>
      <c r="D5" s="142" t="s">
        <v>142</v>
      </c>
      <c r="E5" s="454">
        <v>1139.2346400000001</v>
      </c>
      <c r="F5" s="142">
        <v>-77.067046388757831</v>
      </c>
      <c r="G5" s="454">
        <v>1139.2346400000001</v>
      </c>
      <c r="H5" s="142">
        <v>-80.383833520783838</v>
      </c>
      <c r="I5" s="492">
        <v>0.32342130360046623</v>
      </c>
      <c r="J5" s="1"/>
    </row>
    <row r="6" spans="1:45" x14ac:dyDescent="0.2">
      <c r="A6" s="1"/>
      <c r="B6" s="11" t="s">
        <v>466</v>
      </c>
      <c r="C6" s="451">
        <v>0</v>
      </c>
      <c r="D6" s="142" t="s">
        <v>142</v>
      </c>
      <c r="E6" s="454">
        <v>1443.8613300000002</v>
      </c>
      <c r="F6" s="142">
        <v>-73.85599845936926</v>
      </c>
      <c r="G6" s="454">
        <v>1443.8613300000002</v>
      </c>
      <c r="H6" s="142">
        <v>-85.862051910291797</v>
      </c>
      <c r="I6" s="403">
        <v>0.40990283930174642</v>
      </c>
      <c r="J6" s="1"/>
    </row>
    <row r="7" spans="1:45" x14ac:dyDescent="0.2">
      <c r="A7" s="160" t="s">
        <v>454</v>
      </c>
      <c r="B7" s="145"/>
      <c r="C7" s="452">
        <v>0</v>
      </c>
      <c r="D7" s="148" t="s">
        <v>142</v>
      </c>
      <c r="E7" s="452">
        <v>2583.0959700000003</v>
      </c>
      <c r="F7" s="148">
        <v>-75.376573715932878</v>
      </c>
      <c r="G7" s="452">
        <v>2583.0959700000003</v>
      </c>
      <c r="H7" s="224">
        <v>-83.876104115314774</v>
      </c>
      <c r="I7" s="148">
        <v>0.73332414290221259</v>
      </c>
      <c r="J7" s="1"/>
    </row>
    <row r="8" spans="1:45" x14ac:dyDescent="0.2">
      <c r="A8" s="190"/>
      <c r="B8" s="11" t="s">
        <v>231</v>
      </c>
      <c r="C8" s="451">
        <v>6029.1077500000001</v>
      </c>
      <c r="D8" s="142">
        <v>57.948179472410224</v>
      </c>
      <c r="E8" s="454">
        <v>48559.323629999992</v>
      </c>
      <c r="F8" s="149">
        <v>-18.304522127588374</v>
      </c>
      <c r="G8" s="454">
        <v>71978.366680000006</v>
      </c>
      <c r="H8" s="149">
        <v>-15.917177332317983</v>
      </c>
      <c r="I8" s="726">
        <v>20.434190082806786</v>
      </c>
      <c r="J8" s="1"/>
    </row>
    <row r="9" spans="1:45" x14ac:dyDescent="0.2">
      <c r="A9" s="160" t="s">
        <v>300</v>
      </c>
      <c r="B9" s="145"/>
      <c r="C9" s="452">
        <v>6029.1077500000001</v>
      </c>
      <c r="D9" s="148">
        <v>57.948179472410224</v>
      </c>
      <c r="E9" s="452">
        <v>48559.323629999992</v>
      </c>
      <c r="F9" s="148">
        <v>-18.304522127588374</v>
      </c>
      <c r="G9" s="452">
        <v>71978.366680000006</v>
      </c>
      <c r="H9" s="224">
        <v>-15.917177332317983</v>
      </c>
      <c r="I9" s="148">
        <v>20.434190082806786</v>
      </c>
      <c r="J9" s="1"/>
    </row>
    <row r="10" spans="1:45" s="427" customFormat="1" x14ac:dyDescent="0.2">
      <c r="A10" s="650"/>
      <c r="B10" s="11" t="s">
        <v>233</v>
      </c>
      <c r="C10" s="451">
        <v>0</v>
      </c>
      <c r="D10" s="142" t="s">
        <v>142</v>
      </c>
      <c r="E10" s="454">
        <v>3221.1757199999997</v>
      </c>
      <c r="F10" s="149" t="s">
        <v>142</v>
      </c>
      <c r="G10" s="454">
        <v>3221.1757199999997</v>
      </c>
      <c r="H10" s="149" t="s">
        <v>142</v>
      </c>
      <c r="I10" s="492">
        <v>0.9144708332328888</v>
      </c>
      <c r="J10" s="425"/>
      <c r="K10" s="425"/>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row>
    <row r="11" spans="1:45" s="427" customFormat="1" x14ac:dyDescent="0.2">
      <c r="A11" s="425"/>
      <c r="B11" s="11" t="s">
        <v>234</v>
      </c>
      <c r="C11" s="451">
        <v>2034.8185399999998</v>
      </c>
      <c r="D11" s="142">
        <v>-28.617851502362683</v>
      </c>
      <c r="E11" s="454">
        <v>11292.472549999999</v>
      </c>
      <c r="F11" s="149">
        <v>-2.0318679027722975</v>
      </c>
      <c r="G11" s="454">
        <v>13162.688319999999</v>
      </c>
      <c r="H11" s="149">
        <v>-26.580642629311235</v>
      </c>
      <c r="I11" s="492">
        <v>3.7368015910585632</v>
      </c>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row>
    <row r="12" spans="1:45" s="427" customFormat="1" x14ac:dyDescent="0.2">
      <c r="A12" s="425"/>
      <c r="B12" s="426" t="s">
        <v>322</v>
      </c>
      <c r="C12" s="453">
        <v>2034.8185399999998</v>
      </c>
      <c r="D12" s="412">
        <v>15.487022806072737</v>
      </c>
      <c r="E12" s="455">
        <v>11292.472549999999</v>
      </c>
      <c r="F12" s="573">
        <v>8.1858970571970495</v>
      </c>
      <c r="G12" s="455">
        <v>13162.688319999999</v>
      </c>
      <c r="H12" s="573">
        <v>-21.815007939822571</v>
      </c>
      <c r="I12" s="636">
        <v>3.7368015910585632</v>
      </c>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row>
    <row r="13" spans="1:45" s="427" customFormat="1" x14ac:dyDescent="0.2">
      <c r="A13" s="425"/>
      <c r="B13" s="426" t="s">
        <v>319</v>
      </c>
      <c r="C13" s="453">
        <v>0</v>
      </c>
      <c r="D13" s="412">
        <v>-100</v>
      </c>
      <c r="E13" s="455">
        <v>0</v>
      </c>
      <c r="F13" s="573">
        <v>-100</v>
      </c>
      <c r="G13" s="455">
        <v>0</v>
      </c>
      <c r="H13" s="573">
        <v>-100</v>
      </c>
      <c r="I13" s="636">
        <v>0</v>
      </c>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row>
    <row r="14" spans="1:45" s="427" customFormat="1" x14ac:dyDescent="0.2">
      <c r="A14" s="425"/>
      <c r="B14" s="11" t="s">
        <v>581</v>
      </c>
      <c r="C14" s="451">
        <v>0</v>
      </c>
      <c r="D14" s="142" t="s">
        <v>142</v>
      </c>
      <c r="E14" s="454">
        <v>0</v>
      </c>
      <c r="F14" s="149" t="s">
        <v>142</v>
      </c>
      <c r="G14" s="454">
        <v>0</v>
      </c>
      <c r="H14" s="149">
        <v>-100</v>
      </c>
      <c r="I14" s="492">
        <v>0</v>
      </c>
      <c r="J14" s="425"/>
      <c r="K14" s="425"/>
      <c r="L14" s="425"/>
      <c r="M14" s="425"/>
      <c r="N14" s="425"/>
      <c r="O14" s="425"/>
      <c r="P14" s="425"/>
      <c r="Q14" s="425"/>
      <c r="R14" s="425"/>
      <c r="S14" s="425"/>
      <c r="T14" s="425"/>
      <c r="U14" s="425"/>
      <c r="V14" s="425"/>
      <c r="W14" s="425"/>
      <c r="X14" s="425"/>
      <c r="Y14" s="425"/>
      <c r="Z14" s="425"/>
      <c r="AA14" s="425"/>
      <c r="AB14" s="425"/>
      <c r="AC14" s="425"/>
      <c r="AD14" s="425"/>
      <c r="AE14" s="425"/>
      <c r="AF14" s="425"/>
      <c r="AG14" s="425"/>
      <c r="AH14" s="425"/>
      <c r="AI14" s="425"/>
      <c r="AJ14" s="425"/>
      <c r="AK14" s="425"/>
      <c r="AL14" s="425"/>
      <c r="AM14" s="425"/>
      <c r="AN14" s="425"/>
      <c r="AO14" s="425"/>
      <c r="AP14" s="425"/>
      <c r="AQ14" s="425"/>
      <c r="AR14" s="425"/>
      <c r="AS14" s="425"/>
    </row>
    <row r="15" spans="1:45" x14ac:dyDescent="0.2">
      <c r="A15" s="1"/>
      <c r="B15" s="11" t="s">
        <v>207</v>
      </c>
      <c r="C15" s="451">
        <v>177.77657000000002</v>
      </c>
      <c r="D15" s="142">
        <v>-1.4979875348057723</v>
      </c>
      <c r="E15" s="454">
        <v>4421.9770900000012</v>
      </c>
      <c r="F15" s="149">
        <v>27.769211998488046</v>
      </c>
      <c r="G15" s="454">
        <v>6824.1204700000008</v>
      </c>
      <c r="H15" s="149">
        <v>56.244288578152293</v>
      </c>
      <c r="I15" s="492">
        <v>1.9373234106838833</v>
      </c>
      <c r="J15" s="1"/>
    </row>
    <row r="16" spans="1:45" x14ac:dyDescent="0.2">
      <c r="A16" s="1"/>
      <c r="B16" s="426" t="s">
        <v>322</v>
      </c>
      <c r="C16" s="453">
        <v>177.77657000000002</v>
      </c>
      <c r="D16" s="412">
        <v>-1.4979875348057723</v>
      </c>
      <c r="E16" s="455">
        <v>1644.5529799999999</v>
      </c>
      <c r="F16" s="573">
        <v>3.105478340152203</v>
      </c>
      <c r="G16" s="455">
        <v>2197.6004299999995</v>
      </c>
      <c r="H16" s="573">
        <v>16.756690506115557</v>
      </c>
      <c r="I16" s="636">
        <v>0.62388446673597009</v>
      </c>
      <c r="J16" s="1"/>
    </row>
    <row r="17" spans="1:45" s="427" customFormat="1" x14ac:dyDescent="0.2">
      <c r="A17" s="425"/>
      <c r="B17" s="426" t="s">
        <v>319</v>
      </c>
      <c r="C17" s="453">
        <v>0</v>
      </c>
      <c r="D17" s="412" t="s">
        <v>142</v>
      </c>
      <c r="E17" s="455">
        <v>2777.4241100000004</v>
      </c>
      <c r="F17" s="573">
        <v>48.852530542064464</v>
      </c>
      <c r="G17" s="455">
        <v>4626.5200400000003</v>
      </c>
      <c r="H17" s="573">
        <v>86.148533751588559</v>
      </c>
      <c r="I17" s="636">
        <v>1.3134389439479133</v>
      </c>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5"/>
      <c r="AJ17" s="425"/>
      <c r="AK17" s="425"/>
      <c r="AL17" s="425"/>
      <c r="AM17" s="425"/>
      <c r="AN17" s="425"/>
      <c r="AO17" s="425"/>
      <c r="AP17" s="425"/>
      <c r="AQ17" s="425"/>
      <c r="AR17" s="425"/>
      <c r="AS17" s="425"/>
    </row>
    <row r="18" spans="1:45" s="427" customFormat="1" x14ac:dyDescent="0.2">
      <c r="A18" s="425"/>
      <c r="B18" s="11" t="s">
        <v>660</v>
      </c>
      <c r="C18" s="451">
        <v>1609.15365</v>
      </c>
      <c r="D18" s="142">
        <v>197.38989054084584</v>
      </c>
      <c r="E18" s="454">
        <v>10130.55257</v>
      </c>
      <c r="F18" s="149">
        <v>23.940348945772751</v>
      </c>
      <c r="G18" s="454">
        <v>12014.82843</v>
      </c>
      <c r="H18" s="149">
        <v>29.750277516480544</v>
      </c>
      <c r="I18" s="492">
        <v>3.4109316350901531</v>
      </c>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425"/>
      <c r="AS18" s="425"/>
    </row>
    <row r="19" spans="1:45" x14ac:dyDescent="0.2">
      <c r="A19" s="425"/>
      <c r="B19" s="11" t="s">
        <v>208</v>
      </c>
      <c r="C19" s="451">
        <v>0</v>
      </c>
      <c r="D19" s="142" t="s">
        <v>142</v>
      </c>
      <c r="E19" s="454">
        <v>0</v>
      </c>
      <c r="F19" s="149">
        <v>-100</v>
      </c>
      <c r="G19" s="454">
        <v>0</v>
      </c>
      <c r="H19" s="149">
        <v>-100</v>
      </c>
      <c r="I19" s="492">
        <v>0</v>
      </c>
      <c r="J19" s="1"/>
    </row>
    <row r="20" spans="1:45" x14ac:dyDescent="0.2">
      <c r="A20" s="1"/>
      <c r="B20" s="11" t="s">
        <v>209</v>
      </c>
      <c r="C20" s="451">
        <v>3368.0388599999997</v>
      </c>
      <c r="D20" s="142">
        <v>3.353361467769937</v>
      </c>
      <c r="E20" s="454">
        <v>56302.140890000002</v>
      </c>
      <c r="F20" s="149">
        <v>-0.33228508463281375</v>
      </c>
      <c r="G20" s="454">
        <v>72502.706200000001</v>
      </c>
      <c r="H20" s="149">
        <v>0.38616911498188139</v>
      </c>
      <c r="I20" s="728">
        <v>20.583046661718083</v>
      </c>
      <c r="J20" s="1"/>
    </row>
    <row r="21" spans="1:45" s="427" customFormat="1" x14ac:dyDescent="0.2">
      <c r="A21" s="160" t="s">
        <v>438</v>
      </c>
      <c r="B21" s="145"/>
      <c r="C21" s="452">
        <v>7189.7876199999992</v>
      </c>
      <c r="D21" s="148">
        <v>5.2533942426220923</v>
      </c>
      <c r="E21" s="452">
        <v>85368.318819999986</v>
      </c>
      <c r="F21" s="148">
        <v>7.0773225276519387</v>
      </c>
      <c r="G21" s="452">
        <v>107725.51914</v>
      </c>
      <c r="H21" s="224">
        <v>3.7042481512796774</v>
      </c>
      <c r="I21" s="148">
        <v>30.582574131783574</v>
      </c>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5"/>
      <c r="AS21" s="425"/>
    </row>
    <row r="22" spans="1:45" s="427" customFormat="1" x14ac:dyDescent="0.2">
      <c r="A22" s="650"/>
      <c r="B22" s="11" t="s">
        <v>611</v>
      </c>
      <c r="C22" s="451">
        <v>0</v>
      </c>
      <c r="D22" s="142" t="s">
        <v>142</v>
      </c>
      <c r="E22" s="454">
        <v>0</v>
      </c>
      <c r="F22" s="149">
        <v>-100</v>
      </c>
      <c r="G22" s="454">
        <v>0</v>
      </c>
      <c r="H22" s="149">
        <v>-100</v>
      </c>
      <c r="I22" s="492">
        <v>0</v>
      </c>
      <c r="J22" s="723"/>
      <c r="K22" s="425"/>
      <c r="L22" s="425"/>
      <c r="M22" s="425"/>
      <c r="N22" s="425"/>
      <c r="O22" s="425"/>
      <c r="P22" s="425"/>
      <c r="Q22" s="425"/>
      <c r="R22" s="425"/>
      <c r="S22" s="425"/>
      <c r="T22" s="425"/>
      <c r="U22" s="425"/>
      <c r="V22" s="425"/>
      <c r="W22" s="425"/>
      <c r="X22" s="425"/>
      <c r="Y22" s="425"/>
      <c r="Z22" s="425"/>
      <c r="AA22" s="425"/>
      <c r="AB22" s="425"/>
      <c r="AC22" s="425"/>
      <c r="AD22" s="425"/>
      <c r="AE22" s="425"/>
      <c r="AF22" s="425"/>
      <c r="AG22" s="425"/>
      <c r="AH22" s="425"/>
      <c r="AI22" s="425"/>
      <c r="AJ22" s="425"/>
      <c r="AK22" s="425"/>
      <c r="AL22" s="425"/>
      <c r="AM22" s="425"/>
      <c r="AN22" s="425"/>
      <c r="AO22" s="425"/>
      <c r="AP22" s="425"/>
      <c r="AQ22" s="425"/>
      <c r="AR22" s="425"/>
      <c r="AS22" s="425"/>
    </row>
    <row r="23" spans="1:45" s="427" customFormat="1" x14ac:dyDescent="0.2">
      <c r="A23" s="425"/>
      <c r="B23" s="11" t="s">
        <v>323</v>
      </c>
      <c r="C23" s="451">
        <v>869.46942000000001</v>
      </c>
      <c r="D23" s="142">
        <v>-0.90686796200324293</v>
      </c>
      <c r="E23" s="454">
        <v>6946.0128699999996</v>
      </c>
      <c r="F23" s="149">
        <v>-28.578532821727908</v>
      </c>
      <c r="G23" s="454">
        <v>11390.93874</v>
      </c>
      <c r="H23" s="149">
        <v>-25.211317425722367</v>
      </c>
      <c r="I23" s="492">
        <v>3.2338134104874579</v>
      </c>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425"/>
      <c r="AO23" s="425"/>
      <c r="AP23" s="425"/>
      <c r="AQ23" s="425"/>
      <c r="AR23" s="425"/>
      <c r="AS23" s="425"/>
    </row>
    <row r="24" spans="1:45" x14ac:dyDescent="0.2">
      <c r="A24" s="160" t="s">
        <v>337</v>
      </c>
      <c r="B24" s="145"/>
      <c r="C24" s="452">
        <v>869.46942000000001</v>
      </c>
      <c r="D24" s="148">
        <v>-0.90686796200324293</v>
      </c>
      <c r="E24" s="452">
        <v>6946.0128699999996</v>
      </c>
      <c r="F24" s="148">
        <v>-44.994365690506186</v>
      </c>
      <c r="G24" s="452">
        <v>11390.93874</v>
      </c>
      <c r="H24" s="224">
        <v>-45.820873272108443</v>
      </c>
      <c r="I24" s="148">
        <v>3.2338134104874579</v>
      </c>
      <c r="J24" s="1"/>
    </row>
    <row r="25" spans="1:45" x14ac:dyDescent="0.2">
      <c r="A25" s="650"/>
      <c r="B25" s="11" t="s">
        <v>212</v>
      </c>
      <c r="C25" s="451">
        <v>0</v>
      </c>
      <c r="D25" s="142" t="s">
        <v>142</v>
      </c>
      <c r="E25" s="454">
        <v>0</v>
      </c>
      <c r="F25" s="149">
        <v>-100</v>
      </c>
      <c r="G25" s="454">
        <v>0</v>
      </c>
      <c r="H25" s="149">
        <v>-100</v>
      </c>
      <c r="I25" s="492">
        <v>0</v>
      </c>
      <c r="J25" s="1"/>
    </row>
    <row r="26" spans="1:45" x14ac:dyDescent="0.2">
      <c r="A26" s="1"/>
      <c r="B26" s="11" t="s">
        <v>213</v>
      </c>
      <c r="C26" s="451">
        <v>9715.7715200000002</v>
      </c>
      <c r="D26" s="142">
        <v>-25.625536253565755</v>
      </c>
      <c r="E26" s="454">
        <v>93990.253070000006</v>
      </c>
      <c r="F26" s="149">
        <v>16.024692564608522</v>
      </c>
      <c r="G26" s="454">
        <v>129233.66361</v>
      </c>
      <c r="H26" s="149">
        <v>23.297798706932713</v>
      </c>
      <c r="I26" s="492">
        <v>36.688596436823872</v>
      </c>
      <c r="J26" s="1"/>
    </row>
    <row r="27" spans="1:45" x14ac:dyDescent="0.2">
      <c r="A27" s="1"/>
      <c r="B27" s="426" t="s">
        <v>322</v>
      </c>
      <c r="C27" s="453">
        <v>6779.4009499999993</v>
      </c>
      <c r="D27" s="412">
        <v>-15.357791469769055</v>
      </c>
      <c r="E27" s="455">
        <v>75859.487160000004</v>
      </c>
      <c r="F27" s="573">
        <v>13.858372830918814</v>
      </c>
      <c r="G27" s="455">
        <v>104075.31786000001</v>
      </c>
      <c r="H27" s="573">
        <v>15.087338458915166</v>
      </c>
      <c r="I27" s="636">
        <v>29.546305732868237</v>
      </c>
      <c r="J27" s="1"/>
    </row>
    <row r="28" spans="1:45" x14ac:dyDescent="0.2">
      <c r="A28" s="425"/>
      <c r="B28" s="426" t="s">
        <v>319</v>
      </c>
      <c r="C28" s="453">
        <v>2936.3705700000005</v>
      </c>
      <c r="D28" s="412">
        <v>-41.898184558882939</v>
      </c>
      <c r="E28" s="455">
        <v>18130.765910000002</v>
      </c>
      <c r="F28" s="573">
        <v>26.059948674019839</v>
      </c>
      <c r="G28" s="455">
        <v>25158.34575</v>
      </c>
      <c r="H28" s="573">
        <v>74.921445112201837</v>
      </c>
      <c r="I28" s="636">
        <v>7.1422907039556378</v>
      </c>
      <c r="J28" s="1"/>
    </row>
    <row r="29" spans="1:45" x14ac:dyDescent="0.2">
      <c r="A29" s="1"/>
      <c r="B29" s="11" t="s">
        <v>214</v>
      </c>
      <c r="C29" s="451">
        <v>0</v>
      </c>
      <c r="D29" s="142" t="s">
        <v>142</v>
      </c>
      <c r="E29" s="454">
        <v>0</v>
      </c>
      <c r="F29" s="149">
        <v>-100</v>
      </c>
      <c r="G29" s="454">
        <v>1102.8101499999998</v>
      </c>
      <c r="H29" s="149">
        <v>-73.801614427630781</v>
      </c>
      <c r="I29" s="492">
        <v>0.31308062782994867</v>
      </c>
      <c r="J29" s="1"/>
    </row>
    <row r="30" spans="1:45" x14ac:dyDescent="0.2">
      <c r="A30" s="1"/>
      <c r="B30" s="11" t="s">
        <v>679</v>
      </c>
      <c r="C30" s="451">
        <v>907.75756999999999</v>
      </c>
      <c r="D30" s="142" t="s">
        <v>142</v>
      </c>
      <c r="E30" s="454">
        <v>2025.8987399999999</v>
      </c>
      <c r="F30" s="149" t="s">
        <v>142</v>
      </c>
      <c r="G30" s="454">
        <v>2025.8987399999999</v>
      </c>
      <c r="H30" s="149" t="s">
        <v>142</v>
      </c>
      <c r="I30" s="492">
        <v>0.57513947386057518</v>
      </c>
      <c r="J30" s="1"/>
    </row>
    <row r="31" spans="1:45" x14ac:dyDescent="0.2">
      <c r="A31" s="1"/>
      <c r="B31" s="11" t="s">
        <v>215</v>
      </c>
      <c r="C31" s="451">
        <v>0</v>
      </c>
      <c r="D31" s="142" t="s">
        <v>142</v>
      </c>
      <c r="E31" s="454">
        <v>0</v>
      </c>
      <c r="F31" s="149">
        <v>-100</v>
      </c>
      <c r="G31" s="454">
        <v>820.53637000000003</v>
      </c>
      <c r="H31" s="149">
        <v>-90.327939867031816</v>
      </c>
      <c r="I31" s="492">
        <v>0.23294493787249521</v>
      </c>
      <c r="J31" s="1"/>
    </row>
    <row r="32" spans="1:45" x14ac:dyDescent="0.2">
      <c r="A32" s="425"/>
      <c r="B32" s="11" t="s">
        <v>583</v>
      </c>
      <c r="C32" s="451">
        <v>0</v>
      </c>
      <c r="D32" s="142" t="s">
        <v>142</v>
      </c>
      <c r="E32" s="454">
        <v>0</v>
      </c>
      <c r="F32" s="149">
        <v>-100</v>
      </c>
      <c r="G32" s="454">
        <v>0</v>
      </c>
      <c r="H32" s="149">
        <v>-100</v>
      </c>
      <c r="I32" s="492">
        <v>0</v>
      </c>
      <c r="J32" s="1"/>
    </row>
    <row r="33" spans="1:10" x14ac:dyDescent="0.2">
      <c r="A33" s="1"/>
      <c r="B33" s="11" t="s">
        <v>646</v>
      </c>
      <c r="C33" s="451">
        <v>0</v>
      </c>
      <c r="D33" s="142" t="s">
        <v>142</v>
      </c>
      <c r="E33" s="454">
        <v>0</v>
      </c>
      <c r="F33" s="149" t="s">
        <v>142</v>
      </c>
      <c r="G33" s="454">
        <v>0</v>
      </c>
      <c r="H33" s="149">
        <v>-100</v>
      </c>
      <c r="I33" s="492">
        <v>0</v>
      </c>
      <c r="J33" s="1"/>
    </row>
    <row r="34" spans="1:10" x14ac:dyDescent="0.2">
      <c r="A34" s="1"/>
      <c r="B34" s="11" t="s">
        <v>217</v>
      </c>
      <c r="C34" s="451">
        <v>1147.3048200000001</v>
      </c>
      <c r="D34" s="142">
        <v>-81.48039920756716</v>
      </c>
      <c r="E34" s="454">
        <v>17294.430070000006</v>
      </c>
      <c r="F34" s="149">
        <v>-62.209761546343657</v>
      </c>
      <c r="G34" s="454">
        <v>25383.944619999998</v>
      </c>
      <c r="H34" s="149">
        <v>-56.94949244244809</v>
      </c>
      <c r="I34" s="492">
        <v>7.2063367556330968</v>
      </c>
      <c r="J34" s="1"/>
    </row>
    <row r="35" spans="1:10" x14ac:dyDescent="0.2">
      <c r="A35" s="160" t="s">
        <v>439</v>
      </c>
      <c r="B35" s="145"/>
      <c r="C35" s="452">
        <v>11770.833909999999</v>
      </c>
      <c r="D35" s="148">
        <v>-38.879482803067305</v>
      </c>
      <c r="E35" s="452">
        <v>113310.58188000001</v>
      </c>
      <c r="F35" s="148">
        <v>-18.248005961899366</v>
      </c>
      <c r="G35" s="452">
        <v>158566.85349000001</v>
      </c>
      <c r="H35" s="224">
        <v>-13.839099817386524</v>
      </c>
      <c r="I35" s="148">
        <v>45.016098232019992</v>
      </c>
      <c r="J35" s="724"/>
    </row>
    <row r="36" spans="1:10" x14ac:dyDescent="0.2">
      <c r="A36" s="650"/>
      <c r="B36" s="11" t="s">
        <v>629</v>
      </c>
      <c r="C36" s="451">
        <v>0</v>
      </c>
      <c r="D36" s="142" t="s">
        <v>142</v>
      </c>
      <c r="E36" s="454">
        <v>0</v>
      </c>
      <c r="F36" s="149">
        <v>-100</v>
      </c>
      <c r="G36" s="454">
        <v>0</v>
      </c>
      <c r="H36" s="149">
        <v>-100</v>
      </c>
      <c r="I36" s="492">
        <v>0</v>
      </c>
      <c r="J36" s="1"/>
    </row>
    <row r="37" spans="1:10" x14ac:dyDescent="0.2">
      <c r="A37" s="160" t="s">
        <v>455</v>
      </c>
      <c r="B37" s="145"/>
      <c r="C37" s="452">
        <v>0</v>
      </c>
      <c r="D37" s="148" t="s">
        <v>142</v>
      </c>
      <c r="E37" s="452">
        <v>0</v>
      </c>
      <c r="F37" s="148">
        <v>-100</v>
      </c>
      <c r="G37" s="452">
        <v>0</v>
      </c>
      <c r="H37" s="224">
        <v>-100</v>
      </c>
      <c r="I37" s="452">
        <v>0</v>
      </c>
      <c r="J37" s="166"/>
    </row>
    <row r="38" spans="1:10" x14ac:dyDescent="0.2">
      <c r="A38" s="657" t="s">
        <v>114</v>
      </c>
      <c r="B38" s="658"/>
      <c r="C38" s="658">
        <v>25859.198700000001</v>
      </c>
      <c r="D38" s="659">
        <v>-15.997656846723974</v>
      </c>
      <c r="E38" s="150">
        <v>256767.33317</v>
      </c>
      <c r="F38" s="659">
        <v>-14.682984831915183</v>
      </c>
      <c r="G38" s="150">
        <v>352244.77401999995</v>
      </c>
      <c r="H38" s="660">
        <v>-14.21903928667062</v>
      </c>
      <c r="I38" s="661">
        <v>100</v>
      </c>
      <c r="J38" s="1"/>
    </row>
    <row r="39" spans="1:10" x14ac:dyDescent="0.2">
      <c r="A39" s="671" t="s">
        <v>324</v>
      </c>
      <c r="B39" s="691"/>
      <c r="C39" s="181">
        <v>10601.14971</v>
      </c>
      <c r="D39" s="155">
        <v>1.0307014032537256</v>
      </c>
      <c r="E39" s="514">
        <v>98927.065259999988</v>
      </c>
      <c r="F39" s="515">
        <v>13.928010465323586</v>
      </c>
      <c r="G39" s="514">
        <v>131450.43503999998</v>
      </c>
      <c r="H39" s="515">
        <v>11.013814523240487</v>
      </c>
      <c r="I39" s="515">
        <v>37.317923425752916</v>
      </c>
      <c r="J39" s="1"/>
    </row>
    <row r="40" spans="1:10" ht="14.25" customHeight="1" x14ac:dyDescent="0.2">
      <c r="A40" s="671" t="s">
        <v>325</v>
      </c>
      <c r="B40" s="691"/>
      <c r="C40" s="181">
        <v>15258.048989999999</v>
      </c>
      <c r="D40" s="155">
        <v>-24.803500986749071</v>
      </c>
      <c r="E40" s="514">
        <v>157840.26791000002</v>
      </c>
      <c r="F40" s="515">
        <v>-26.285512652034765</v>
      </c>
      <c r="G40" s="514">
        <v>220794.33898000003</v>
      </c>
      <c r="H40" s="515">
        <v>-24.443393433313233</v>
      </c>
      <c r="I40" s="515">
        <v>62.682076574247105</v>
      </c>
      <c r="J40" s="1"/>
    </row>
    <row r="41" spans="1:10" ht="14.25" customHeight="1" x14ac:dyDescent="0.2">
      <c r="A41" s="469" t="s">
        <v>442</v>
      </c>
      <c r="B41" s="153"/>
      <c r="C41" s="405">
        <v>9850.8565099999996</v>
      </c>
      <c r="D41" s="406">
        <v>33.312193842602127</v>
      </c>
      <c r="E41" s="407">
        <v>77625.501560000004</v>
      </c>
      <c r="F41" s="408">
        <v>-6.1880599708268171</v>
      </c>
      <c r="G41" s="407">
        <v>107201.17962000001</v>
      </c>
      <c r="H41" s="408">
        <v>-8.631505435117818</v>
      </c>
      <c r="I41" s="408">
        <v>30.433717552872274</v>
      </c>
      <c r="J41" s="1"/>
    </row>
    <row r="42" spans="1:10" ht="14.25" customHeight="1" x14ac:dyDescent="0.2">
      <c r="A42" s="469" t="s">
        <v>443</v>
      </c>
      <c r="B42" s="153"/>
      <c r="C42" s="405">
        <v>16008.342189999999</v>
      </c>
      <c r="D42" s="406">
        <v>-31.572454357404677</v>
      </c>
      <c r="E42" s="407">
        <v>179141.83160999999</v>
      </c>
      <c r="F42" s="408">
        <v>-17.904271638739171</v>
      </c>
      <c r="G42" s="407">
        <v>245043.59439999997</v>
      </c>
      <c r="H42" s="408">
        <v>-16.45417882010512</v>
      </c>
      <c r="I42" s="408">
        <v>69.566282447127733</v>
      </c>
      <c r="J42" s="1"/>
    </row>
    <row r="43" spans="1:10" ht="14.25" customHeight="1" x14ac:dyDescent="0.2">
      <c r="A43" s="671" t="s">
        <v>444</v>
      </c>
      <c r="B43" s="691"/>
      <c r="C43" s="181">
        <v>3643.9721899999995</v>
      </c>
      <c r="D43" s="155">
        <v>7.4382167971575734</v>
      </c>
      <c r="E43" s="514">
        <v>24644.200840000001</v>
      </c>
      <c r="F43" s="706">
        <v>25.094850377022134</v>
      </c>
      <c r="G43" s="514">
        <v>28398.692469999998</v>
      </c>
      <c r="H43" s="706">
        <v>4.4528347930045333</v>
      </c>
      <c r="I43" s="515">
        <v>8.0622040593816067</v>
      </c>
      <c r="J43" s="1"/>
    </row>
    <row r="44" spans="1:10" s="55" customFormat="1" ht="11.25" x14ac:dyDescent="0.2">
      <c r="I44" s="161" t="s">
        <v>220</v>
      </c>
    </row>
    <row r="45" spans="1:10" s="1" customFormat="1" ht="15" customHeight="1" x14ac:dyDescent="0.2">
      <c r="A45" s="821" t="s">
        <v>650</v>
      </c>
      <c r="B45" s="821"/>
      <c r="C45" s="821"/>
      <c r="D45" s="821"/>
      <c r="E45" s="821"/>
      <c r="F45" s="821"/>
      <c r="G45" s="821"/>
      <c r="H45" s="821"/>
      <c r="I45" s="821"/>
    </row>
    <row r="46" spans="1:10" s="1" customFormat="1" x14ac:dyDescent="0.2">
      <c r="A46" s="428" t="s">
        <v>468</v>
      </c>
      <c r="I46" s="653"/>
    </row>
    <row r="47" spans="1:10" s="1" customFormat="1" x14ac:dyDescent="0.2"/>
    <row r="48" spans="1:10"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sheetData>
  <mergeCells count="6">
    <mergeCell ref="A45:I45"/>
    <mergeCell ref="A3:A4"/>
    <mergeCell ref="B3:B4"/>
    <mergeCell ref="C3:D3"/>
    <mergeCell ref="E3:F3"/>
    <mergeCell ref="G3:I3"/>
  </mergeCells>
  <conditionalFormatting sqref="D15:D16">
    <cfRule type="cellIs" dxfId="55" priority="1" operator="between">
      <formula>-0.05</formula>
      <formula>0.05</formula>
    </cfRule>
  </conditionalFormatting>
  <conditionalFormatting sqref="F41:F43">
    <cfRule type="cellIs" dxfId="54" priority="10" operator="between">
      <formula>0</formula>
      <formula>0.5</formula>
    </cfRule>
    <cfRule type="cellIs" dxfId="53" priority="11" operator="between">
      <formula>-0.49</formula>
      <formula>0.49</formula>
    </cfRule>
  </conditionalFormatting>
  <conditionalFormatting sqref="H41:H43">
    <cfRule type="cellIs" dxfId="52" priority="12" operator="between">
      <formula>0</formula>
      <formula>0.5</formula>
    </cfRule>
    <cfRule type="cellIs" dxfId="51" priority="13" operator="between">
      <formula>-0.49</formula>
      <formula>0.49</formula>
    </cfRule>
  </conditionalFormatting>
  <conditionalFormatting sqref="I8">
    <cfRule type="cellIs" dxfId="50" priority="38" operator="between">
      <formula>0</formula>
      <formula>0.5</formula>
    </cfRule>
    <cfRule type="cellIs" dxfId="49" priority="39" operator="between">
      <formula>0</formula>
      <formula>0.49</formula>
    </cfRule>
  </conditionalFormatting>
  <conditionalFormatting sqref="I38:I43">
    <cfRule type="cellIs" dxfId="48" priority="2" operator="between">
      <formula>0</formula>
      <formula>0.5</formula>
    </cfRule>
    <cfRule type="cellIs" dxfId="47" priority="3"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49"/>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13" t="s">
        <v>18</v>
      </c>
      <c r="B1" s="813"/>
      <c r="C1" s="813"/>
      <c r="D1" s="813"/>
      <c r="E1" s="813"/>
      <c r="F1" s="813"/>
      <c r="G1" s="1"/>
      <c r="H1" s="1"/>
    </row>
    <row r="2" spans="1:9" x14ac:dyDescent="0.2">
      <c r="A2" s="814"/>
      <c r="B2" s="814"/>
      <c r="C2" s="814"/>
      <c r="D2" s="814"/>
      <c r="E2" s="814"/>
      <c r="F2" s="814"/>
      <c r="G2" s="10"/>
      <c r="H2" s="55" t="s">
        <v>463</v>
      </c>
    </row>
    <row r="3" spans="1:9" x14ac:dyDescent="0.2">
      <c r="A3" s="11"/>
      <c r="B3" s="778">
        <f>INDICE!A3</f>
        <v>45536</v>
      </c>
      <c r="C3" s="778">
        <v>41671</v>
      </c>
      <c r="D3" s="776" t="s">
        <v>115</v>
      </c>
      <c r="E3" s="776"/>
      <c r="F3" s="776" t="s">
        <v>116</v>
      </c>
      <c r="G3" s="776"/>
      <c r="H3" s="776"/>
    </row>
    <row r="4" spans="1:9" x14ac:dyDescent="0.2">
      <c r="A4" s="253"/>
      <c r="B4" s="184" t="s">
        <v>54</v>
      </c>
      <c r="C4" s="185" t="s">
        <v>417</v>
      </c>
      <c r="D4" s="184" t="s">
        <v>54</v>
      </c>
      <c r="E4" s="185" t="s">
        <v>417</v>
      </c>
      <c r="F4" s="184" t="s">
        <v>54</v>
      </c>
      <c r="G4" s="186" t="s">
        <v>417</v>
      </c>
      <c r="H4" s="185" t="s">
        <v>467</v>
      </c>
      <c r="I4" s="55"/>
    </row>
    <row r="5" spans="1:9" ht="14.1" customHeight="1" x14ac:dyDescent="0.2">
      <c r="A5" s="409" t="s">
        <v>326</v>
      </c>
      <c r="B5" s="226">
        <v>10601.14971</v>
      </c>
      <c r="C5" s="227">
        <v>1.0307014032537434</v>
      </c>
      <c r="D5" s="226">
        <v>98927.065259999988</v>
      </c>
      <c r="E5" s="227">
        <v>13.928010465323586</v>
      </c>
      <c r="F5" s="226">
        <v>131450.43503999998</v>
      </c>
      <c r="G5" s="227">
        <v>11.013814523240475</v>
      </c>
      <c r="H5" s="227">
        <v>37.317923425752909</v>
      </c>
    </row>
    <row r="6" spans="1:9" x14ac:dyDescent="0.2">
      <c r="A6" s="402" t="s">
        <v>327</v>
      </c>
      <c r="B6" s="712">
        <v>6779.4009499999993</v>
      </c>
      <c r="C6" s="468">
        <v>-15.357791469769055</v>
      </c>
      <c r="D6" s="429">
        <v>75859.487160000004</v>
      </c>
      <c r="E6" s="430">
        <v>13.858372830918814</v>
      </c>
      <c r="F6" s="429">
        <v>104075.31786000001</v>
      </c>
      <c r="G6" s="430">
        <v>15.087338458915148</v>
      </c>
      <c r="H6" s="714">
        <v>29.546305732868234</v>
      </c>
    </row>
    <row r="7" spans="1:9" x14ac:dyDescent="0.2">
      <c r="A7" s="402" t="s">
        <v>515</v>
      </c>
      <c r="B7" s="713">
        <v>1609.15365</v>
      </c>
      <c r="C7" s="500">
        <v>197.38989054084578</v>
      </c>
      <c r="D7" s="431">
        <v>10130.55257</v>
      </c>
      <c r="E7" s="500">
        <v>23.940348945772751</v>
      </c>
      <c r="F7" s="431">
        <v>12014.82843</v>
      </c>
      <c r="G7" s="438">
        <v>29.750277516480544</v>
      </c>
      <c r="H7" s="737">
        <v>3.4109316350901522</v>
      </c>
    </row>
    <row r="8" spans="1:9" x14ac:dyDescent="0.2">
      <c r="A8" s="402" t="s">
        <v>516</v>
      </c>
      <c r="B8" s="713">
        <v>2212.5951099999997</v>
      </c>
      <c r="C8" s="468">
        <v>13.90886362627314</v>
      </c>
      <c r="D8" s="429">
        <v>12937.025529999999</v>
      </c>
      <c r="E8" s="468">
        <v>7.5124708049514402</v>
      </c>
      <c r="F8" s="429">
        <v>15360.288749999998</v>
      </c>
      <c r="G8" s="468">
        <v>-17.936296691912215</v>
      </c>
      <c r="H8" s="714">
        <v>4.360686057794533</v>
      </c>
    </row>
    <row r="9" spans="1:9" x14ac:dyDescent="0.2">
      <c r="A9" s="409" t="s">
        <v>329</v>
      </c>
      <c r="B9" s="411">
        <v>15258.048990000003</v>
      </c>
      <c r="C9" s="227">
        <v>-24.80350098674905</v>
      </c>
      <c r="D9" s="411">
        <v>157840.26791000002</v>
      </c>
      <c r="E9" s="227">
        <v>-26.285512652034754</v>
      </c>
      <c r="F9" s="411">
        <v>220794.33898000003</v>
      </c>
      <c r="G9" s="227">
        <v>-24.436252809985838</v>
      </c>
      <c r="H9" s="227">
        <v>62.682076574247091</v>
      </c>
    </row>
    <row r="10" spans="1:9" x14ac:dyDescent="0.2">
      <c r="A10" s="402" t="s">
        <v>330</v>
      </c>
      <c r="B10" s="712">
        <v>3312.6047500000004</v>
      </c>
      <c r="C10" s="432">
        <v>-37.1792333223231</v>
      </c>
      <c r="D10" s="429">
        <v>18841.13637</v>
      </c>
      <c r="E10" s="430">
        <v>-40.866946093039836</v>
      </c>
      <c r="F10" s="429">
        <v>30091.745799999997</v>
      </c>
      <c r="G10" s="430">
        <v>-30.520982696978017</v>
      </c>
      <c r="H10" s="714">
        <v>8.5428508864950334</v>
      </c>
    </row>
    <row r="11" spans="1:9" x14ac:dyDescent="0.2">
      <c r="A11" s="402" t="s">
        <v>331</v>
      </c>
      <c r="B11" s="712">
        <v>3269.57638</v>
      </c>
      <c r="C11" s="430">
        <v>-17.556769965793002</v>
      </c>
      <c r="D11" s="429">
        <v>40336.493660000007</v>
      </c>
      <c r="E11" s="73">
        <v>-17.031308581098546</v>
      </c>
      <c r="F11" s="429">
        <v>54217.868049999997</v>
      </c>
      <c r="G11" s="430">
        <v>-16.710302536934694</v>
      </c>
      <c r="H11" s="714">
        <v>15.392100053391161</v>
      </c>
    </row>
    <row r="12" spans="1:9" x14ac:dyDescent="0.2">
      <c r="A12" s="402" t="s">
        <v>332</v>
      </c>
      <c r="B12" s="712">
        <v>1018.0159200000001</v>
      </c>
      <c r="C12" s="438">
        <v>-4.5221360746493788</v>
      </c>
      <c r="D12" s="429">
        <v>23187.539320000003</v>
      </c>
      <c r="E12" s="430">
        <v>-29.844853928258242</v>
      </c>
      <c r="F12" s="429">
        <v>33275.889940000001</v>
      </c>
      <c r="G12" s="430">
        <v>-27.32726562463284</v>
      </c>
      <c r="H12" s="714">
        <v>9.4468086950555126</v>
      </c>
    </row>
    <row r="13" spans="1:9" x14ac:dyDescent="0.2">
      <c r="A13" s="402" t="s">
        <v>333</v>
      </c>
      <c r="B13" s="712">
        <v>2055.0623900000001</v>
      </c>
      <c r="C13" s="430">
        <v>-13.190393581539043</v>
      </c>
      <c r="D13" s="429">
        <v>25769.642470000003</v>
      </c>
      <c r="E13" s="430">
        <v>-35.173416327189457</v>
      </c>
      <c r="F13" s="429">
        <v>32672.841920000006</v>
      </c>
      <c r="G13" s="430">
        <v>-41.379550110771497</v>
      </c>
      <c r="H13" s="714">
        <v>9.2756072849912279</v>
      </c>
    </row>
    <row r="14" spans="1:9" x14ac:dyDescent="0.2">
      <c r="A14" s="402" t="s">
        <v>334</v>
      </c>
      <c r="B14" s="712">
        <v>2188.5660300000004</v>
      </c>
      <c r="C14" s="430">
        <v>98.150331292197535</v>
      </c>
      <c r="D14" s="429">
        <v>18489.498500000005</v>
      </c>
      <c r="E14" s="430">
        <v>-13.280814942387046</v>
      </c>
      <c r="F14" s="429">
        <v>27015.357700000004</v>
      </c>
      <c r="G14" s="430">
        <v>-8.9972558244147258</v>
      </c>
      <c r="H14" s="714">
        <v>7.6694843167399567</v>
      </c>
    </row>
    <row r="15" spans="1:9" x14ac:dyDescent="0.2">
      <c r="A15" s="402" t="s">
        <v>657</v>
      </c>
      <c r="B15" s="712">
        <v>1052.7360800000001</v>
      </c>
      <c r="C15" s="500">
        <v>-4.4003751968240792</v>
      </c>
      <c r="D15" s="429">
        <v>10886.15533</v>
      </c>
      <c r="E15" s="500">
        <v>164.74731372496689</v>
      </c>
      <c r="F15" s="429">
        <v>14176.090099999999</v>
      </c>
      <c r="G15" s="500">
        <v>244.75732334586274</v>
      </c>
      <c r="H15" s="714">
        <v>4.0244997642449336</v>
      </c>
    </row>
    <row r="16" spans="1:9" x14ac:dyDescent="0.2">
      <c r="A16" s="402" t="s">
        <v>335</v>
      </c>
      <c r="B16" s="712">
        <v>2361.4874399999999</v>
      </c>
      <c r="C16" s="430">
        <v>-56.371380570850313</v>
      </c>
      <c r="D16" s="429">
        <v>20329.80226</v>
      </c>
      <c r="E16" s="430">
        <v>-42.58501338657554</v>
      </c>
      <c r="F16" s="429">
        <v>29344.545469999997</v>
      </c>
      <c r="G16" s="430">
        <v>-39.454448550001466</v>
      </c>
      <c r="H16" s="715">
        <v>8.3307255733292589</v>
      </c>
    </row>
    <row r="17" spans="1:8" x14ac:dyDescent="0.2">
      <c r="A17" s="409" t="s">
        <v>534</v>
      </c>
      <c r="B17" s="516">
        <v>0</v>
      </c>
      <c r="C17" s="656" t="s">
        <v>142</v>
      </c>
      <c r="D17" s="411">
        <v>0</v>
      </c>
      <c r="E17" s="646" t="s">
        <v>142</v>
      </c>
      <c r="F17" s="411">
        <v>0</v>
      </c>
      <c r="G17" s="413">
        <v>-100</v>
      </c>
      <c r="H17" s="411">
        <v>0</v>
      </c>
    </row>
    <row r="18" spans="1:8" x14ac:dyDescent="0.2">
      <c r="A18" s="410" t="s">
        <v>114</v>
      </c>
      <c r="B18" s="61">
        <v>25859.198700000004</v>
      </c>
      <c r="C18" s="62">
        <v>-15.997656846723963</v>
      </c>
      <c r="D18" s="61">
        <v>256767.33317000003</v>
      </c>
      <c r="E18" s="62">
        <v>-14.682984831915174</v>
      </c>
      <c r="F18" s="61">
        <v>352244.77402000001</v>
      </c>
      <c r="G18" s="62">
        <v>-14.219039286670606</v>
      </c>
      <c r="H18" s="62">
        <v>100</v>
      </c>
    </row>
    <row r="19" spans="1:8" x14ac:dyDescent="0.2">
      <c r="A19" s="156"/>
      <c r="B19" s="1"/>
      <c r="C19" s="1"/>
      <c r="D19" s="1"/>
      <c r="E19" s="1"/>
      <c r="F19" s="1"/>
      <c r="G19" s="1"/>
      <c r="H19" s="161" t="s">
        <v>220</v>
      </c>
    </row>
    <row r="20" spans="1:8" x14ac:dyDescent="0.2">
      <c r="A20" s="133" t="s">
        <v>569</v>
      </c>
      <c r="B20" s="1"/>
      <c r="C20" s="1"/>
      <c r="D20" s="1"/>
      <c r="E20" s="1"/>
      <c r="F20" s="1"/>
      <c r="G20" s="1"/>
      <c r="H20" s="1"/>
    </row>
    <row r="21" spans="1:8" x14ac:dyDescent="0.2">
      <c r="A21" s="428" t="s">
        <v>527</v>
      </c>
      <c r="B21" s="1"/>
      <c r="C21" s="1"/>
      <c r="D21" s="1"/>
      <c r="E21" s="1"/>
      <c r="F21" s="1"/>
      <c r="G21" s="1"/>
      <c r="H21" s="1"/>
    </row>
    <row r="22" spans="1:8" s="1" customFormat="1" x14ac:dyDescent="0.2">
      <c r="A22" s="581"/>
      <c r="B22" s="581"/>
      <c r="C22" s="581"/>
      <c r="D22" s="581"/>
      <c r="E22" s="581"/>
      <c r="F22" s="581"/>
      <c r="G22" s="581"/>
      <c r="H22" s="581"/>
    </row>
    <row r="23" spans="1:8" s="1" customFormat="1" x14ac:dyDescent="0.2"/>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sheetData>
  <mergeCells count="4">
    <mergeCell ref="A1:F2"/>
    <mergeCell ref="B3:C3"/>
    <mergeCell ref="D3:E3"/>
    <mergeCell ref="F3:H3"/>
  </mergeCells>
  <conditionalFormatting sqref="C7">
    <cfRule type="cellIs" dxfId="46" priority="5" operator="between">
      <formula>0.0001</formula>
      <formula>0.44999</formula>
    </cfRule>
  </conditionalFormatting>
  <conditionalFormatting sqref="C15">
    <cfRule type="cellIs" dxfId="45" priority="11" operator="between">
      <formula>0.0001</formula>
      <formula>0.44999</formula>
    </cfRule>
  </conditionalFormatting>
  <conditionalFormatting sqref="C16:C17">
    <cfRule type="cellIs" dxfId="44" priority="20" operator="between">
      <formula>0</formula>
      <formula>0.5</formula>
    </cfRule>
    <cfRule type="cellIs" dxfId="43" priority="21" operator="between">
      <formula>0</formula>
      <formula>0.49</formula>
    </cfRule>
  </conditionalFormatting>
  <conditionalFormatting sqref="E7">
    <cfRule type="cellIs" dxfId="42" priority="1" operator="between">
      <formula>0.0001</formula>
      <formula>0.44999</formula>
    </cfRule>
  </conditionalFormatting>
  <conditionalFormatting sqref="E11">
    <cfRule type="cellIs" dxfId="41" priority="14" operator="between">
      <formula>-0.5</formula>
      <formula>0.5</formula>
    </cfRule>
    <cfRule type="cellIs" dxfId="40" priority="15" operator="between">
      <formula>0</formula>
      <formula>0.49</formula>
    </cfRule>
  </conditionalFormatting>
  <conditionalFormatting sqref="E15">
    <cfRule type="cellIs" dxfId="39" priority="7" operator="between">
      <formula>0.0001</formula>
      <formula>0.44999</formula>
    </cfRule>
  </conditionalFormatting>
  <conditionalFormatting sqref="E17:E18">
    <cfRule type="cellIs" dxfId="38" priority="25" operator="between">
      <formula>0.00001</formula>
      <formula>0.049999</formula>
    </cfRule>
  </conditionalFormatting>
  <conditionalFormatting sqref="G15">
    <cfRule type="cellIs" dxfId="37" priority="6" operator="between">
      <formula>0.0001</formula>
      <formula>0.44999</formula>
    </cfRule>
  </conditionalFormatting>
  <conditionalFormatting sqref="G17:G18">
    <cfRule type="cellIs" dxfId="36" priority="24" operator="between">
      <formula>0.00001</formula>
      <formula>0.049999</formula>
    </cfRule>
  </conditionalFormatting>
  <conditionalFormatting sqref="H7">
    <cfRule type="cellIs" dxfId="35" priority="2" operator="between">
      <formula>0.0001</formula>
      <formula>0.44999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ht="15" x14ac:dyDescent="0.25">
      <c r="A1" s="275" t="s">
        <v>497</v>
      </c>
      <c r="B1" s="1"/>
      <c r="C1" s="1"/>
      <c r="D1" s="1"/>
      <c r="E1" s="1"/>
      <c r="F1" s="1"/>
      <c r="G1" s="1"/>
      <c r="H1" s="1"/>
    </row>
    <row r="2" spans="1:8" x14ac:dyDescent="0.2">
      <c r="A2" s="1"/>
      <c r="B2" s="1"/>
      <c r="C2" s="1"/>
      <c r="D2" s="1"/>
      <c r="E2" s="1"/>
      <c r="F2" s="1"/>
      <c r="G2" s="55" t="s">
        <v>465</v>
      </c>
      <c r="H2" s="1"/>
    </row>
    <row r="3" spans="1:8" x14ac:dyDescent="0.2">
      <c r="A3" s="56"/>
      <c r="B3" s="778">
        <f>INDICE!A3</f>
        <v>45536</v>
      </c>
      <c r="C3" s="776">
        <v>41671</v>
      </c>
      <c r="D3" s="776" t="s">
        <v>115</v>
      </c>
      <c r="E3" s="776"/>
      <c r="F3" s="776" t="s">
        <v>116</v>
      </c>
      <c r="G3" s="776"/>
      <c r="H3" s="1"/>
    </row>
    <row r="4" spans="1:8" x14ac:dyDescent="0.2">
      <c r="A4" s="66"/>
      <c r="B4" s="184" t="s">
        <v>339</v>
      </c>
      <c r="C4" s="185" t="s">
        <v>417</v>
      </c>
      <c r="D4" s="184" t="s">
        <v>339</v>
      </c>
      <c r="E4" s="185" t="s">
        <v>417</v>
      </c>
      <c r="F4" s="184" t="s">
        <v>339</v>
      </c>
      <c r="G4" s="186" t="s">
        <v>417</v>
      </c>
      <c r="H4" s="1"/>
    </row>
    <row r="5" spans="1:8" x14ac:dyDescent="0.2">
      <c r="A5" s="433" t="s">
        <v>464</v>
      </c>
      <c r="B5" s="434">
        <v>32.872985586923271</v>
      </c>
      <c r="C5" s="416">
        <v>-0.65539864740092824</v>
      </c>
      <c r="D5" s="435">
        <v>31.375947004447728</v>
      </c>
      <c r="E5" s="416">
        <v>-19.041434708061811</v>
      </c>
      <c r="F5" s="435">
        <v>32.798683425034994</v>
      </c>
      <c r="G5" s="416">
        <v>-27.089886490146199</v>
      </c>
      <c r="H5" s="1"/>
    </row>
    <row r="6" spans="1:8" x14ac:dyDescent="0.2">
      <c r="A6" s="3"/>
      <c r="B6" s="3"/>
      <c r="C6" s="3"/>
      <c r="D6" s="3"/>
      <c r="E6" s="3"/>
      <c r="F6" s="3"/>
      <c r="G6" s="55" t="s">
        <v>340</v>
      </c>
      <c r="H6" s="1"/>
    </row>
    <row r="7" spans="1:8" x14ac:dyDescent="0.2">
      <c r="A7" s="80" t="s">
        <v>566</v>
      </c>
      <c r="B7" s="80"/>
      <c r="C7" s="198"/>
      <c r="D7" s="198"/>
      <c r="E7" s="198"/>
      <c r="F7" s="80"/>
      <c r="G7" s="80"/>
      <c r="H7" s="1"/>
    </row>
    <row r="8" spans="1:8" x14ac:dyDescent="0.2">
      <c r="A8" s="133" t="s">
        <v>341</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8"/>
  <sheetViews>
    <sheetView workbookViewId="0">
      <selection sqref="A1:G2"/>
    </sheetView>
  </sheetViews>
  <sheetFormatPr baseColWidth="10" defaultRowHeight="14.25" x14ac:dyDescent="0.2"/>
  <cols>
    <col min="1" max="1" width="6.5" customWidth="1"/>
    <col min="2" max="2" width="15.625" customWidth="1"/>
    <col min="7" max="7" width="11" style="436"/>
    <col min="9" max="9" width="11.125" customWidth="1"/>
    <col min="10" max="34" width="11" style="1"/>
  </cols>
  <sheetData>
    <row r="1" spans="1:15" x14ac:dyDescent="0.2">
      <c r="A1" s="813" t="s">
        <v>336</v>
      </c>
      <c r="B1" s="813"/>
      <c r="C1" s="813"/>
      <c r="D1" s="813"/>
      <c r="E1" s="813"/>
      <c r="F1" s="813"/>
      <c r="G1" s="813"/>
      <c r="H1" s="1"/>
      <c r="I1" s="1"/>
    </row>
    <row r="2" spans="1:15" x14ac:dyDescent="0.2">
      <c r="A2" s="814"/>
      <c r="B2" s="814"/>
      <c r="C2" s="814"/>
      <c r="D2" s="814"/>
      <c r="E2" s="814"/>
      <c r="F2" s="814"/>
      <c r="G2" s="814"/>
      <c r="H2" s="10"/>
      <c r="I2" s="55" t="s">
        <v>463</v>
      </c>
    </row>
    <row r="3" spans="1:15" x14ac:dyDescent="0.2">
      <c r="A3" s="793" t="s">
        <v>447</v>
      </c>
      <c r="B3" s="793" t="s">
        <v>448</v>
      </c>
      <c r="C3" s="774">
        <f>INDICE!A3</f>
        <v>45536</v>
      </c>
      <c r="D3" s="775">
        <v>41671</v>
      </c>
      <c r="E3" s="775" t="s">
        <v>115</v>
      </c>
      <c r="F3" s="775"/>
      <c r="G3" s="775" t="s">
        <v>116</v>
      </c>
      <c r="H3" s="775"/>
      <c r="I3" s="775"/>
    </row>
    <row r="4" spans="1:15" x14ac:dyDescent="0.2">
      <c r="A4" s="794"/>
      <c r="B4" s="794"/>
      <c r="C4" s="82" t="s">
        <v>54</v>
      </c>
      <c r="D4" s="82" t="s">
        <v>417</v>
      </c>
      <c r="E4" s="82" t="s">
        <v>54</v>
      </c>
      <c r="F4" s="82" t="s">
        <v>417</v>
      </c>
      <c r="G4" s="82" t="s">
        <v>54</v>
      </c>
      <c r="H4" s="83" t="s">
        <v>417</v>
      </c>
      <c r="I4" s="83" t="s">
        <v>106</v>
      </c>
    </row>
    <row r="5" spans="1:15" x14ac:dyDescent="0.2">
      <c r="A5" s="11"/>
      <c r="B5" s="11" t="s">
        <v>266</v>
      </c>
      <c r="C5" s="749">
        <v>0</v>
      </c>
      <c r="D5" s="142" t="s">
        <v>142</v>
      </c>
      <c r="E5" s="750">
        <v>48.195209999999996</v>
      </c>
      <c r="F5" s="142">
        <v>-94.72279405239199</v>
      </c>
      <c r="G5" s="750">
        <v>48.195209999999996</v>
      </c>
      <c r="H5" s="142">
        <v>-97.690379826704159</v>
      </c>
      <c r="I5" s="751">
        <v>9.9804086787687665E-2</v>
      </c>
      <c r="K5" s="167"/>
      <c r="M5" s="167"/>
      <c r="O5" s="167"/>
    </row>
    <row r="6" spans="1:15" x14ac:dyDescent="0.2">
      <c r="A6" s="11"/>
      <c r="B6" s="11" t="s">
        <v>661</v>
      </c>
      <c r="C6" s="749">
        <v>2.0254699999999999</v>
      </c>
      <c r="D6" s="142">
        <v>9.2851978547302849</v>
      </c>
      <c r="E6" s="750">
        <v>32.194010000000006</v>
      </c>
      <c r="F6" s="142">
        <v>3.0884910384383728</v>
      </c>
      <c r="G6" s="750">
        <v>47.569209999999998</v>
      </c>
      <c r="H6" s="142">
        <v>7.2378040615330335</v>
      </c>
      <c r="I6" s="751">
        <v>9.8507747206864324E-2</v>
      </c>
    </row>
    <row r="7" spans="1:15" x14ac:dyDescent="0.2">
      <c r="A7" s="11"/>
      <c r="B7" s="11" t="s">
        <v>233</v>
      </c>
      <c r="C7" s="749">
        <v>0</v>
      </c>
      <c r="D7" s="142" t="s">
        <v>142</v>
      </c>
      <c r="E7" s="750">
        <v>0</v>
      </c>
      <c r="F7" s="142" t="s">
        <v>142</v>
      </c>
      <c r="G7" s="750">
        <v>17.96968</v>
      </c>
      <c r="H7" s="142">
        <v>-98.312991263204495</v>
      </c>
      <c r="I7" s="751">
        <v>3.721215245803422E-2</v>
      </c>
    </row>
    <row r="8" spans="1:15" x14ac:dyDescent="0.2">
      <c r="A8" s="11"/>
      <c r="B8" s="11" t="s">
        <v>270</v>
      </c>
      <c r="C8" s="749">
        <v>0</v>
      </c>
      <c r="D8" s="142" t="s">
        <v>142</v>
      </c>
      <c r="E8" s="750">
        <v>321.02879999999999</v>
      </c>
      <c r="F8" s="142" t="s">
        <v>142</v>
      </c>
      <c r="G8" s="750">
        <v>321.02879999999999</v>
      </c>
      <c r="H8" s="142" t="s">
        <v>142</v>
      </c>
      <c r="I8" s="751">
        <v>0.66479607032622601</v>
      </c>
    </row>
    <row r="9" spans="1:15" x14ac:dyDescent="0.2">
      <c r="A9" s="11"/>
      <c r="B9" s="11" t="s">
        <v>274</v>
      </c>
      <c r="C9" s="749">
        <v>0</v>
      </c>
      <c r="D9" s="142" t="s">
        <v>142</v>
      </c>
      <c r="E9" s="750">
        <v>0</v>
      </c>
      <c r="F9" s="142">
        <v>-100</v>
      </c>
      <c r="G9" s="750">
        <v>0</v>
      </c>
      <c r="H9" s="142">
        <v>-100</v>
      </c>
      <c r="I9" s="751">
        <v>0</v>
      </c>
    </row>
    <row r="10" spans="1:15" x14ac:dyDescent="0.2">
      <c r="A10" s="11"/>
      <c r="B10" s="11" t="s">
        <v>234</v>
      </c>
      <c r="C10" s="749">
        <v>710.22225000000003</v>
      </c>
      <c r="D10" s="142">
        <v>-56.890936113434051</v>
      </c>
      <c r="E10" s="750">
        <v>8475.1472000000012</v>
      </c>
      <c r="F10" s="142">
        <v>-71.795222339545631</v>
      </c>
      <c r="G10" s="750">
        <v>16526.07778</v>
      </c>
      <c r="H10" s="142">
        <v>-58.012612735305694</v>
      </c>
      <c r="I10" s="752">
        <v>34.222697670892956</v>
      </c>
    </row>
    <row r="11" spans="1:15" x14ac:dyDescent="0.2">
      <c r="A11" s="11"/>
      <c r="B11" s="760" t="s">
        <v>322</v>
      </c>
      <c r="C11" s="753">
        <v>499.96649000000002</v>
      </c>
      <c r="D11" s="412">
        <v>-66.631456489251519</v>
      </c>
      <c r="E11" s="754">
        <v>7905.7014700000009</v>
      </c>
      <c r="F11" s="412">
        <v>-73.188148866911064</v>
      </c>
      <c r="G11" s="754">
        <v>15653.001110000005</v>
      </c>
      <c r="H11" s="412">
        <v>-59.221602714071132</v>
      </c>
      <c r="I11" s="755">
        <v>32.414704309208567</v>
      </c>
    </row>
    <row r="12" spans="1:15" x14ac:dyDescent="0.2">
      <c r="A12" s="11"/>
      <c r="B12" s="760" t="s">
        <v>319</v>
      </c>
      <c r="C12" s="753">
        <v>210.25576000000001</v>
      </c>
      <c r="D12" s="412">
        <v>40.937025565510638</v>
      </c>
      <c r="E12" s="754">
        <v>569.44573000000003</v>
      </c>
      <c r="F12" s="412">
        <v>1.1852615369432364</v>
      </c>
      <c r="G12" s="754">
        <v>873.07666999999992</v>
      </c>
      <c r="H12" s="412">
        <v>-10.371028686800623</v>
      </c>
      <c r="I12" s="755">
        <v>1.8079933616843944</v>
      </c>
    </row>
    <row r="13" spans="1:15" x14ac:dyDescent="0.2">
      <c r="A13" s="11"/>
      <c r="B13" s="11" t="s">
        <v>581</v>
      </c>
      <c r="C13" s="749">
        <v>0</v>
      </c>
      <c r="D13" s="142">
        <v>-100</v>
      </c>
      <c r="E13" s="750">
        <v>500.16659999999996</v>
      </c>
      <c r="F13" s="142">
        <v>39.012040324966371</v>
      </c>
      <c r="G13" s="750">
        <v>687.05756999999994</v>
      </c>
      <c r="H13" s="142">
        <v>68.177580938103063</v>
      </c>
      <c r="I13" s="751">
        <v>1.422779428586737</v>
      </c>
    </row>
    <row r="14" spans="1:15" x14ac:dyDescent="0.2">
      <c r="A14" s="11"/>
      <c r="B14" s="11" t="s">
        <v>235</v>
      </c>
      <c r="C14" s="749">
        <v>0</v>
      </c>
      <c r="D14" s="142" t="s">
        <v>142</v>
      </c>
      <c r="E14" s="750">
        <v>1.73546</v>
      </c>
      <c r="F14" s="142" t="s">
        <v>142</v>
      </c>
      <c r="G14" s="750">
        <v>1.73546</v>
      </c>
      <c r="H14" s="142">
        <v>-99.671364442396197</v>
      </c>
      <c r="I14" s="751">
        <v>3.5938426340825246E-3</v>
      </c>
    </row>
    <row r="15" spans="1:15" x14ac:dyDescent="0.2">
      <c r="A15" s="11"/>
      <c r="B15" s="11" t="s">
        <v>275</v>
      </c>
      <c r="C15" s="749">
        <v>0</v>
      </c>
      <c r="D15" s="142" t="s">
        <v>142</v>
      </c>
      <c r="E15" s="750">
        <v>0</v>
      </c>
      <c r="F15" s="142" t="s">
        <v>142</v>
      </c>
      <c r="G15" s="750">
        <v>0</v>
      </c>
      <c r="H15" s="142">
        <v>-100</v>
      </c>
      <c r="I15" s="751">
        <v>0</v>
      </c>
    </row>
    <row r="16" spans="1:15" x14ac:dyDescent="0.2">
      <c r="A16" s="11"/>
      <c r="B16" s="11" t="s">
        <v>276</v>
      </c>
      <c r="C16" s="749">
        <v>0</v>
      </c>
      <c r="D16" s="142" t="s">
        <v>142</v>
      </c>
      <c r="E16" s="750">
        <v>0</v>
      </c>
      <c r="F16" s="142" t="s">
        <v>142</v>
      </c>
      <c r="G16" s="750">
        <v>12.89898</v>
      </c>
      <c r="H16" s="142" t="s">
        <v>142</v>
      </c>
      <c r="I16" s="751">
        <v>2.6711594770365096E-2</v>
      </c>
    </row>
    <row r="17" spans="1:10" x14ac:dyDescent="0.2">
      <c r="A17" s="11"/>
      <c r="B17" s="11" t="s">
        <v>206</v>
      </c>
      <c r="C17" s="749">
        <v>0</v>
      </c>
      <c r="D17" s="142">
        <v>-100</v>
      </c>
      <c r="E17" s="750">
        <v>1304.3930600000001</v>
      </c>
      <c r="F17" s="142">
        <v>-83.327327462347583</v>
      </c>
      <c r="G17" s="750">
        <v>1595.49155</v>
      </c>
      <c r="H17" s="142">
        <v>-87.223739101051009</v>
      </c>
      <c r="I17" s="751">
        <v>3.3039917685849343</v>
      </c>
    </row>
    <row r="18" spans="1:10" x14ac:dyDescent="0.2">
      <c r="A18" s="11"/>
      <c r="B18" s="11" t="s">
        <v>207</v>
      </c>
      <c r="C18" s="749">
        <v>0</v>
      </c>
      <c r="D18" s="412" t="s">
        <v>142</v>
      </c>
      <c r="E18" s="750">
        <v>128.10267999999999</v>
      </c>
      <c r="F18" s="412" t="s">
        <v>142</v>
      </c>
      <c r="G18" s="750">
        <v>150.22838000000002</v>
      </c>
      <c r="H18" s="412">
        <v>429.71925246826521</v>
      </c>
      <c r="I18" s="751">
        <v>0.31109743635298454</v>
      </c>
    </row>
    <row r="19" spans="1:10" x14ac:dyDescent="0.2">
      <c r="A19" s="11"/>
      <c r="B19" s="11" t="s">
        <v>540</v>
      </c>
      <c r="C19" s="749">
        <v>0</v>
      </c>
      <c r="D19" s="142" t="s">
        <v>142</v>
      </c>
      <c r="E19" s="750">
        <v>45.164699999999996</v>
      </c>
      <c r="F19" s="142">
        <v>-0.47417489865552814</v>
      </c>
      <c r="G19" s="750">
        <v>1039.4727</v>
      </c>
      <c r="H19" s="142">
        <v>1037.3467318011262</v>
      </c>
      <c r="I19" s="752">
        <v>2.1525712527081433</v>
      </c>
    </row>
    <row r="20" spans="1:10" x14ac:dyDescent="0.2">
      <c r="A20" s="11"/>
      <c r="B20" s="11" t="s">
        <v>660</v>
      </c>
      <c r="C20" s="749">
        <v>244.35226999999998</v>
      </c>
      <c r="D20" s="142">
        <v>-42.966402469859759</v>
      </c>
      <c r="E20" s="750">
        <v>3181.0194000000001</v>
      </c>
      <c r="F20" s="142">
        <v>-34.977238002159403</v>
      </c>
      <c r="G20" s="750">
        <v>4746.4764299999997</v>
      </c>
      <c r="H20" s="142">
        <v>-42.774280282118639</v>
      </c>
      <c r="I20" s="752">
        <v>9.829145791779597</v>
      </c>
    </row>
    <row r="21" spans="1:10" x14ac:dyDescent="0.2">
      <c r="A21" s="11"/>
      <c r="B21" s="11" t="s">
        <v>208</v>
      </c>
      <c r="C21" s="749">
        <v>0</v>
      </c>
      <c r="D21" s="142" t="s">
        <v>142</v>
      </c>
      <c r="E21" s="750">
        <v>0</v>
      </c>
      <c r="F21" s="142" t="s">
        <v>142</v>
      </c>
      <c r="G21" s="750">
        <v>504.64272</v>
      </c>
      <c r="H21" s="142" t="s">
        <v>142</v>
      </c>
      <c r="I21" s="752">
        <v>1.04502928452132</v>
      </c>
    </row>
    <row r="22" spans="1:10" x14ac:dyDescent="0.2">
      <c r="A22" s="11"/>
      <c r="B22" s="11" t="s">
        <v>237</v>
      </c>
      <c r="C22" s="749">
        <v>0</v>
      </c>
      <c r="D22" s="142" t="s">
        <v>142</v>
      </c>
      <c r="E22" s="750">
        <v>69.37527</v>
      </c>
      <c r="F22" s="142">
        <v>-75.985205905937477</v>
      </c>
      <c r="G22" s="750">
        <v>144.97227000000001</v>
      </c>
      <c r="H22" s="142">
        <v>-59.180400208833582</v>
      </c>
      <c r="I22" s="752">
        <v>0.30021292607477157</v>
      </c>
    </row>
    <row r="23" spans="1:10" x14ac:dyDescent="0.2">
      <c r="A23" s="11"/>
      <c r="B23" s="11" t="s">
        <v>666</v>
      </c>
      <c r="C23" s="749">
        <v>0</v>
      </c>
      <c r="D23" s="142" t="s">
        <v>142</v>
      </c>
      <c r="E23" s="750">
        <v>1.1436699999999997</v>
      </c>
      <c r="F23" s="142" t="s">
        <v>142</v>
      </c>
      <c r="G23" s="750">
        <v>2.0218400000000001</v>
      </c>
      <c r="H23" s="142" t="s">
        <v>142</v>
      </c>
      <c r="I23" s="751">
        <v>4.18688692985918E-3</v>
      </c>
    </row>
    <row r="24" spans="1:10" x14ac:dyDescent="0.2">
      <c r="A24" s="160" t="s">
        <v>438</v>
      </c>
      <c r="B24" s="705"/>
      <c r="C24" s="756">
        <v>956.59998999999993</v>
      </c>
      <c r="D24" s="147">
        <v>-58.888641878835323</v>
      </c>
      <c r="E24" s="756">
        <v>14107.666060000001</v>
      </c>
      <c r="F24" s="147">
        <v>-68.480043807252216</v>
      </c>
      <c r="G24" s="756">
        <v>25845.83858</v>
      </c>
      <c r="H24" s="147">
        <v>-60.330217305701048</v>
      </c>
      <c r="I24" s="757">
        <v>53.522337940614563</v>
      </c>
    </row>
    <row r="25" spans="1:10" x14ac:dyDescent="0.2">
      <c r="A25" s="11"/>
      <c r="B25" s="11" t="s">
        <v>679</v>
      </c>
      <c r="C25" s="749">
        <v>0</v>
      </c>
      <c r="D25" s="142" t="s">
        <v>142</v>
      </c>
      <c r="E25" s="750">
        <v>135.54614999999998</v>
      </c>
      <c r="F25" s="142" t="s">
        <v>142</v>
      </c>
      <c r="G25" s="750">
        <v>135.54614999999998</v>
      </c>
      <c r="H25" s="142" t="s">
        <v>142</v>
      </c>
      <c r="I25" s="751">
        <v>0.28069303398277401</v>
      </c>
    </row>
    <row r="26" spans="1:10" ht="14.25" customHeight="1" x14ac:dyDescent="0.2">
      <c r="A26" s="11"/>
      <c r="B26" s="11" t="s">
        <v>215</v>
      </c>
      <c r="C26" s="749">
        <v>0</v>
      </c>
      <c r="D26" s="142" t="s">
        <v>142</v>
      </c>
      <c r="E26" s="750">
        <v>2332.5676600000002</v>
      </c>
      <c r="F26" s="142" t="s">
        <v>142</v>
      </c>
      <c r="G26" s="750">
        <v>2332.5676600000002</v>
      </c>
      <c r="H26" s="142" t="s">
        <v>142</v>
      </c>
      <c r="I26" s="751">
        <v>4.8303510904256584</v>
      </c>
    </row>
    <row r="27" spans="1:10" x14ac:dyDescent="0.2">
      <c r="A27" s="11"/>
      <c r="B27" s="11" t="s">
        <v>241</v>
      </c>
      <c r="C27" s="749">
        <v>900</v>
      </c>
      <c r="D27" s="142">
        <v>2.2727272727272729</v>
      </c>
      <c r="E27" s="750">
        <v>7190</v>
      </c>
      <c r="F27" s="142">
        <v>-0.90959206174200669</v>
      </c>
      <c r="G27" s="750">
        <v>9406.175009999999</v>
      </c>
      <c r="H27" s="142">
        <v>8.568449136754916</v>
      </c>
      <c r="I27" s="752">
        <v>19.478589408329562</v>
      </c>
    </row>
    <row r="28" spans="1:10" x14ac:dyDescent="0.2">
      <c r="A28" s="11"/>
      <c r="B28" s="760" t="s">
        <v>322</v>
      </c>
      <c r="C28" s="753">
        <v>900</v>
      </c>
      <c r="D28" s="412">
        <v>2.2727272727272729</v>
      </c>
      <c r="E28" s="754">
        <v>7190</v>
      </c>
      <c r="F28" s="412">
        <v>-0.90959206174200669</v>
      </c>
      <c r="G28" s="754">
        <v>9405</v>
      </c>
      <c r="H28" s="412">
        <v>8.5548868743810473</v>
      </c>
      <c r="I28" s="755">
        <v>19.476156162369715</v>
      </c>
    </row>
    <row r="29" spans="1:10" ht="14.25" customHeight="1" x14ac:dyDescent="0.2">
      <c r="A29" s="11"/>
      <c r="B29" s="760" t="s">
        <v>319</v>
      </c>
      <c r="C29" s="753">
        <v>0</v>
      </c>
      <c r="D29" s="412" t="s">
        <v>142</v>
      </c>
      <c r="E29" s="754">
        <v>0</v>
      </c>
      <c r="F29" s="412" t="s">
        <v>142</v>
      </c>
      <c r="G29" s="754">
        <v>1.1750099999999999</v>
      </c>
      <c r="H29" s="412" t="s">
        <v>142</v>
      </c>
      <c r="I29" s="755">
        <v>2.4332459598454055E-3</v>
      </c>
    </row>
    <row r="30" spans="1:10" ht="14.25" customHeight="1" x14ac:dyDescent="0.2">
      <c r="A30" s="160" t="s">
        <v>439</v>
      </c>
      <c r="B30" s="705"/>
      <c r="C30" s="756">
        <v>900</v>
      </c>
      <c r="D30" s="147">
        <v>2.2727272727272729</v>
      </c>
      <c r="E30" s="756">
        <v>9658.1138100000007</v>
      </c>
      <c r="F30" s="147">
        <v>33.105206863285566</v>
      </c>
      <c r="G30" s="756">
        <v>11874.28882</v>
      </c>
      <c r="H30" s="147">
        <v>37.056042484723832</v>
      </c>
      <c r="I30" s="757">
        <v>24.589633532737992</v>
      </c>
    </row>
    <row r="31" spans="1:10" ht="14.25" customHeight="1" x14ac:dyDescent="0.2">
      <c r="A31" s="11"/>
      <c r="B31" s="11" t="s">
        <v>231</v>
      </c>
      <c r="C31" s="749">
        <v>30.416</v>
      </c>
      <c r="D31" s="142">
        <v>25.858772190077527</v>
      </c>
      <c r="E31" s="750">
        <v>70.11497</v>
      </c>
      <c r="F31" s="142">
        <v>-58.426362897242889</v>
      </c>
      <c r="G31" s="750">
        <v>87.721399999999988</v>
      </c>
      <c r="H31" s="142">
        <v>-47.986889964499781</v>
      </c>
      <c r="I31" s="751">
        <v>0.18165610687737357</v>
      </c>
      <c r="J31" s="428"/>
    </row>
    <row r="32" spans="1:10" ht="14.25" customHeight="1" x14ac:dyDescent="0.2">
      <c r="A32" s="160" t="s">
        <v>300</v>
      </c>
      <c r="B32" s="705"/>
      <c r="C32" s="756">
        <v>30.416</v>
      </c>
      <c r="D32" s="147">
        <v>25.858772190077527</v>
      </c>
      <c r="E32" s="756">
        <v>70.11497</v>
      </c>
      <c r="F32" s="147">
        <v>-58.426362897242889</v>
      </c>
      <c r="G32" s="756">
        <v>87.721399999999988</v>
      </c>
      <c r="H32" s="147">
        <v>-47.986889964499781</v>
      </c>
      <c r="I32" s="757">
        <v>0.18165610687737357</v>
      </c>
      <c r="J32" s="428"/>
    </row>
    <row r="33" spans="1:9" ht="14.25" customHeight="1" x14ac:dyDescent="0.2">
      <c r="A33" s="11"/>
      <c r="B33" s="11" t="s">
        <v>561</v>
      </c>
      <c r="C33" s="749">
        <v>0</v>
      </c>
      <c r="D33" s="142" t="s">
        <v>142</v>
      </c>
      <c r="E33" s="754">
        <v>676.63525000000004</v>
      </c>
      <c r="F33" s="142">
        <v>4112.3840503019355</v>
      </c>
      <c r="G33" s="750">
        <v>676.63525000000004</v>
      </c>
      <c r="H33" s="142">
        <v>4112.3840503019355</v>
      </c>
      <c r="I33" s="751">
        <v>1.4011965756474294</v>
      </c>
    </row>
    <row r="34" spans="1:9" ht="14.25" customHeight="1" x14ac:dyDescent="0.2">
      <c r="A34" s="11"/>
      <c r="B34" s="11" t="s">
        <v>202</v>
      </c>
      <c r="C34" s="749">
        <v>0</v>
      </c>
      <c r="D34" s="142" t="s">
        <v>142</v>
      </c>
      <c r="E34" s="750">
        <v>338.12256000000002</v>
      </c>
      <c r="F34" s="142" t="s">
        <v>142</v>
      </c>
      <c r="G34" s="750">
        <v>1029.93</v>
      </c>
      <c r="H34" s="142">
        <v>61.416863701354366</v>
      </c>
      <c r="I34" s="751">
        <v>2.1328099432545926</v>
      </c>
    </row>
    <row r="35" spans="1:9" ht="15.75" customHeight="1" x14ac:dyDescent="0.2">
      <c r="A35" s="11"/>
      <c r="B35" s="11" t="s">
        <v>662</v>
      </c>
      <c r="C35" s="749">
        <v>0</v>
      </c>
      <c r="D35" s="142" t="s">
        <v>142</v>
      </c>
      <c r="E35" s="750">
        <v>0</v>
      </c>
      <c r="F35" s="142">
        <v>-100</v>
      </c>
      <c r="G35" s="750">
        <v>0</v>
      </c>
      <c r="H35" s="142">
        <v>-100</v>
      </c>
      <c r="I35" s="751">
        <v>0</v>
      </c>
    </row>
    <row r="36" spans="1:9" s="1" customFormat="1" ht="14.25" customHeight="1" x14ac:dyDescent="0.2">
      <c r="A36" s="11"/>
      <c r="B36" s="11" t="s">
        <v>203</v>
      </c>
      <c r="C36" s="749">
        <v>0</v>
      </c>
      <c r="D36" s="142" t="s">
        <v>142</v>
      </c>
      <c r="E36" s="754">
        <v>22.35529</v>
      </c>
      <c r="F36" s="142" t="s">
        <v>142</v>
      </c>
      <c r="G36" s="750">
        <v>22.35529</v>
      </c>
      <c r="H36" s="142" t="s">
        <v>142</v>
      </c>
      <c r="I36" s="751">
        <v>4.6294005220102297E-2</v>
      </c>
    </row>
    <row r="37" spans="1:9" s="1" customFormat="1" x14ac:dyDescent="0.2">
      <c r="A37" s="11"/>
      <c r="B37" s="11" t="s">
        <v>663</v>
      </c>
      <c r="C37" s="749">
        <v>0</v>
      </c>
      <c r="D37" s="142">
        <v>-100</v>
      </c>
      <c r="E37" s="754">
        <v>882.99936000000002</v>
      </c>
      <c r="F37" s="142">
        <v>-61.832290504736257</v>
      </c>
      <c r="G37" s="750">
        <v>3379.3633100000002</v>
      </c>
      <c r="H37" s="142">
        <v>2.813129686486608</v>
      </c>
      <c r="I37" s="751">
        <v>6.998086927691932</v>
      </c>
    </row>
    <row r="38" spans="1:9" s="1" customFormat="1" x14ac:dyDescent="0.2">
      <c r="A38" s="160" t="s">
        <v>664</v>
      </c>
      <c r="B38" s="705"/>
      <c r="C38" s="756">
        <v>0</v>
      </c>
      <c r="D38" s="147">
        <v>-100</v>
      </c>
      <c r="E38" s="756">
        <v>1920.1124600000001</v>
      </c>
      <c r="F38" s="147">
        <v>-18.273297817840131</v>
      </c>
      <c r="G38" s="756">
        <v>5108.2838499999998</v>
      </c>
      <c r="H38" s="147">
        <v>28.967321388133847</v>
      </c>
      <c r="I38" s="757">
        <v>10.578387451814056</v>
      </c>
    </row>
    <row r="39" spans="1:9" s="1" customFormat="1" x14ac:dyDescent="0.2">
      <c r="A39" s="11"/>
      <c r="B39" s="11" t="s">
        <v>533</v>
      </c>
      <c r="C39" s="749">
        <v>0</v>
      </c>
      <c r="D39" s="142">
        <v>-100</v>
      </c>
      <c r="E39" s="754">
        <v>1426.6876399999999</v>
      </c>
      <c r="F39" s="142">
        <v>23.933377349304681</v>
      </c>
      <c r="G39" s="750">
        <v>1426.6876399999999</v>
      </c>
      <c r="H39" s="142">
        <v>4.1220440326137409</v>
      </c>
      <c r="I39" s="751">
        <v>2.954427567417619</v>
      </c>
    </row>
    <row r="40" spans="1:9" s="1" customFormat="1" x14ac:dyDescent="0.2">
      <c r="A40" s="11"/>
      <c r="B40" s="11" t="s">
        <v>640</v>
      </c>
      <c r="C40" s="749">
        <v>0</v>
      </c>
      <c r="D40" s="142" t="s">
        <v>142</v>
      </c>
      <c r="E40" s="754">
        <v>0</v>
      </c>
      <c r="F40" s="142" t="s">
        <v>142</v>
      </c>
      <c r="G40" s="750">
        <v>938.38300000000004</v>
      </c>
      <c r="H40" s="142" t="s">
        <v>142</v>
      </c>
      <c r="I40" s="751">
        <v>1.9432316691241875</v>
      </c>
    </row>
    <row r="41" spans="1:9" s="1" customFormat="1" x14ac:dyDescent="0.2">
      <c r="A41" s="11"/>
      <c r="B41" s="11" t="s">
        <v>606</v>
      </c>
      <c r="C41" s="749">
        <v>0</v>
      </c>
      <c r="D41" s="142" t="s">
        <v>142</v>
      </c>
      <c r="E41" s="754">
        <v>0</v>
      </c>
      <c r="F41" s="142">
        <v>-100</v>
      </c>
      <c r="G41" s="754">
        <v>0</v>
      </c>
      <c r="H41" s="142">
        <v>-100</v>
      </c>
      <c r="I41" s="751">
        <v>0</v>
      </c>
    </row>
    <row r="42" spans="1:9" s="1" customFormat="1" ht="14.25" customHeight="1" x14ac:dyDescent="0.2">
      <c r="A42" s="160" t="s">
        <v>455</v>
      </c>
      <c r="B42" s="705"/>
      <c r="C42" s="756">
        <v>0</v>
      </c>
      <c r="D42" s="147">
        <v>-100</v>
      </c>
      <c r="E42" s="756">
        <v>1426.6876399999999</v>
      </c>
      <c r="F42" s="147">
        <v>22.460902642610193</v>
      </c>
      <c r="G42" s="756">
        <v>2365.0706399999995</v>
      </c>
      <c r="H42" s="147">
        <v>56.05688739074057</v>
      </c>
      <c r="I42" s="757">
        <v>4.8976592365418048</v>
      </c>
    </row>
    <row r="43" spans="1:9" s="1" customFormat="1" ht="14.25" customHeight="1" x14ac:dyDescent="0.2">
      <c r="A43" s="160" t="s">
        <v>665</v>
      </c>
      <c r="B43" s="705"/>
      <c r="C43" s="756">
        <v>543.93047000000001</v>
      </c>
      <c r="D43" s="147">
        <v>138.95221785668653</v>
      </c>
      <c r="E43" s="756">
        <v>2506.0654400000003</v>
      </c>
      <c r="F43" s="147">
        <v>131.81114563469433</v>
      </c>
      <c r="G43" s="756">
        <v>3008.6128399999998</v>
      </c>
      <c r="H43" s="147">
        <v>172.378241827952</v>
      </c>
      <c r="I43" s="757">
        <v>6.2303257314142098</v>
      </c>
    </row>
    <row r="44" spans="1:9" s="1" customFormat="1" x14ac:dyDescent="0.2">
      <c r="A44" s="743" t="s">
        <v>114</v>
      </c>
      <c r="B44" s="658"/>
      <c r="C44" s="758">
        <v>2430.9464600000001</v>
      </c>
      <c r="D44" s="665">
        <v>-31.028816996358209</v>
      </c>
      <c r="E44" s="758">
        <v>29688.76038</v>
      </c>
      <c r="F44" s="665">
        <v>-47.710862589170276</v>
      </c>
      <c r="G44" s="758">
        <v>48289.816129999999</v>
      </c>
      <c r="H44" s="665">
        <v>-40.061743500724788</v>
      </c>
      <c r="I44" s="758">
        <v>100</v>
      </c>
    </row>
    <row r="45" spans="1:9" s="1" customFormat="1" x14ac:dyDescent="0.2">
      <c r="A45" s="744"/>
      <c r="B45" s="729" t="s">
        <v>322</v>
      </c>
      <c r="C45" s="730">
        <v>1644.3187600000001</v>
      </c>
      <c r="D45" s="155">
        <v>-41.415611483656136</v>
      </c>
      <c r="E45" s="730">
        <v>18276.720870000001</v>
      </c>
      <c r="F45" s="155">
        <v>-56.101464090316277</v>
      </c>
      <c r="G45" s="730">
        <v>29804.477540000007</v>
      </c>
      <c r="H45" s="155">
        <v>-46.146526464727899</v>
      </c>
      <c r="I45" s="730">
        <v>61.720006263357888</v>
      </c>
    </row>
    <row r="46" spans="1:9" s="1" customFormat="1" ht="14.25" customHeight="1" x14ac:dyDescent="0.2">
      <c r="A46" s="729"/>
      <c r="B46" s="729" t="s">
        <v>319</v>
      </c>
      <c r="C46" s="730">
        <v>786.6277</v>
      </c>
      <c r="D46" s="155">
        <v>9.584066631007337</v>
      </c>
      <c r="E46" s="730">
        <v>11412.039509999999</v>
      </c>
      <c r="F46" s="155">
        <v>-24.643435026868193</v>
      </c>
      <c r="G46" s="730">
        <v>18485.338589999999</v>
      </c>
      <c r="H46" s="155">
        <v>-26.710292601047598</v>
      </c>
      <c r="I46" s="730">
        <v>38.279993736642126</v>
      </c>
    </row>
    <row r="47" spans="1:9" s="1" customFormat="1" ht="14.25" customHeight="1" x14ac:dyDescent="0.2">
      <c r="A47" s="745"/>
      <c r="B47" s="745" t="s">
        <v>442</v>
      </c>
      <c r="C47" s="759">
        <v>984.99052000000006</v>
      </c>
      <c r="D47" s="406">
        <v>-58.070598086106585</v>
      </c>
      <c r="E47" s="759">
        <v>13846.913510000002</v>
      </c>
      <c r="F47" s="406">
        <v>-69.170988777285046</v>
      </c>
      <c r="G47" s="759">
        <v>26525.700259999998</v>
      </c>
      <c r="H47" s="406">
        <v>-59.376627808966433</v>
      </c>
      <c r="I47" s="759">
        <v>54.930215904303125</v>
      </c>
    </row>
    <row r="48" spans="1:9" s="1" customFormat="1" x14ac:dyDescent="0.2">
      <c r="A48" s="745"/>
      <c r="B48" s="745" t="s">
        <v>443</v>
      </c>
      <c r="C48" s="759">
        <v>1445.9559400000001</v>
      </c>
      <c r="D48" s="406">
        <v>23.016258991180166</v>
      </c>
      <c r="E48" s="759">
        <v>15841.846869999998</v>
      </c>
      <c r="F48" s="406">
        <v>33.541545992950908</v>
      </c>
      <c r="G48" s="759">
        <v>21764.115870000005</v>
      </c>
      <c r="H48" s="406">
        <v>42.535254565607303</v>
      </c>
      <c r="I48" s="759">
        <v>45.069784095696882</v>
      </c>
    </row>
    <row r="49" spans="1:9" s="1" customFormat="1" x14ac:dyDescent="0.2">
      <c r="A49" s="729"/>
      <c r="B49" s="729" t="s">
        <v>444</v>
      </c>
      <c r="C49" s="730">
        <v>954.57452000000001</v>
      </c>
      <c r="D49" s="155">
        <v>-57.824605605133172</v>
      </c>
      <c r="E49" s="730">
        <v>13446.059100000002</v>
      </c>
      <c r="F49" s="155">
        <v>-69.693459405244269</v>
      </c>
      <c r="G49" s="730">
        <v>24454.318860000003</v>
      </c>
      <c r="H49" s="155">
        <v>-62.186698828902578</v>
      </c>
      <c r="I49" s="730">
        <v>50.640737157016801</v>
      </c>
    </row>
    <row r="50" spans="1:9" s="1" customFormat="1" x14ac:dyDescent="0.2">
      <c r="A50" s="80" t="s">
        <v>691</v>
      </c>
      <c r="B50" s="721"/>
      <c r="C50" s="721"/>
      <c r="D50" s="721"/>
      <c r="E50" s="721"/>
      <c r="F50" s="721"/>
      <c r="G50" s="721"/>
      <c r="H50" s="721"/>
      <c r="I50" s="727" t="s">
        <v>220</v>
      </c>
    </row>
    <row r="51" spans="1:9" s="1" customFormat="1" x14ac:dyDescent="0.2">
      <c r="A51" s="721" t="s">
        <v>667</v>
      </c>
      <c r="B51" s="721"/>
      <c r="C51" s="721"/>
      <c r="D51" s="721"/>
      <c r="E51" s="721"/>
      <c r="F51" s="721"/>
      <c r="G51" s="721"/>
      <c r="H51" s="721"/>
      <c r="I51" s="727"/>
    </row>
    <row r="52" spans="1:9" s="1" customFormat="1" x14ac:dyDescent="0.2">
      <c r="A52" s="721" t="s">
        <v>668</v>
      </c>
      <c r="B52" s="720"/>
      <c r="G52" s="613"/>
    </row>
    <row r="53" spans="1:9" s="1" customFormat="1" x14ac:dyDescent="0.2">
      <c r="A53" s="721"/>
      <c r="G53" s="613"/>
    </row>
    <row r="54" spans="1:9" s="1" customFormat="1" x14ac:dyDescent="0.2">
      <c r="G54" s="613"/>
    </row>
    <row r="55" spans="1:9" s="1" customFormat="1" x14ac:dyDescent="0.2">
      <c r="G55" s="613"/>
    </row>
    <row r="56" spans="1:9" s="1" customFormat="1" x14ac:dyDescent="0.2">
      <c r="G56" s="613"/>
    </row>
    <row r="57" spans="1:9" s="1" customFormat="1" x14ac:dyDescent="0.2">
      <c r="G57" s="613"/>
    </row>
    <row r="58" spans="1:9" s="1" customFormat="1" x14ac:dyDescent="0.2">
      <c r="G58" s="613"/>
    </row>
    <row r="59" spans="1:9" s="1" customFormat="1" x14ac:dyDescent="0.2">
      <c r="G59" s="613"/>
    </row>
    <row r="60" spans="1:9" s="1" customFormat="1" x14ac:dyDescent="0.2">
      <c r="G60" s="613"/>
    </row>
    <row r="61" spans="1:9" s="1" customFormat="1" x14ac:dyDescent="0.2">
      <c r="G61" s="613"/>
    </row>
    <row r="62" spans="1:9" s="1" customFormat="1" x14ac:dyDescent="0.2">
      <c r="G62" s="613"/>
    </row>
    <row r="63" spans="1:9" s="1" customFormat="1" x14ac:dyDescent="0.2">
      <c r="G63" s="613"/>
    </row>
    <row r="64" spans="1:9" s="1" customFormat="1" x14ac:dyDescent="0.2">
      <c r="G64" s="613"/>
    </row>
    <row r="65" spans="7:7" s="1" customFormat="1" x14ac:dyDescent="0.2">
      <c r="G65" s="613"/>
    </row>
    <row r="66" spans="7:7" s="1" customFormat="1" x14ac:dyDescent="0.2">
      <c r="G66" s="613"/>
    </row>
    <row r="67" spans="7:7" s="1" customFormat="1" x14ac:dyDescent="0.2">
      <c r="G67" s="613"/>
    </row>
    <row r="68" spans="7:7" s="1" customFormat="1" x14ac:dyDescent="0.2">
      <c r="G68" s="613"/>
    </row>
    <row r="69" spans="7:7" s="1" customFormat="1" x14ac:dyDescent="0.2">
      <c r="G69" s="613"/>
    </row>
    <row r="70" spans="7:7" s="1" customFormat="1" x14ac:dyDescent="0.2">
      <c r="G70" s="613"/>
    </row>
    <row r="71" spans="7:7" s="1" customFormat="1" x14ac:dyDescent="0.2">
      <c r="G71" s="613"/>
    </row>
    <row r="72" spans="7:7" s="1" customFormat="1" x14ac:dyDescent="0.2">
      <c r="G72" s="613"/>
    </row>
    <row r="73" spans="7:7" s="1" customFormat="1" x14ac:dyDescent="0.2">
      <c r="G73" s="613"/>
    </row>
    <row r="74" spans="7:7" s="1" customFormat="1" x14ac:dyDescent="0.2">
      <c r="G74" s="613"/>
    </row>
    <row r="75" spans="7:7" s="1" customFormat="1" x14ac:dyDescent="0.2">
      <c r="G75" s="613"/>
    </row>
    <row r="76" spans="7:7" s="1" customFormat="1" x14ac:dyDescent="0.2">
      <c r="G76" s="613"/>
    </row>
    <row r="77" spans="7:7" s="1" customFormat="1" x14ac:dyDescent="0.2">
      <c r="G77" s="613"/>
    </row>
    <row r="78" spans="7:7" s="1" customFormat="1" x14ac:dyDescent="0.2">
      <c r="G78" s="613"/>
    </row>
    <row r="79" spans="7:7" s="1" customFormat="1" x14ac:dyDescent="0.2">
      <c r="G79" s="613"/>
    </row>
    <row r="80" spans="7:7" s="1" customFormat="1" x14ac:dyDescent="0.2">
      <c r="G80" s="613"/>
    </row>
    <row r="81" spans="7:7" s="1" customFormat="1" x14ac:dyDescent="0.2">
      <c r="G81" s="613"/>
    </row>
    <row r="82" spans="7:7" s="1" customFormat="1" x14ac:dyDescent="0.2">
      <c r="G82" s="613"/>
    </row>
    <row r="83" spans="7:7" s="1" customFormat="1" x14ac:dyDescent="0.2">
      <c r="G83" s="613"/>
    </row>
    <row r="84" spans="7:7" s="1" customFormat="1" x14ac:dyDescent="0.2">
      <c r="G84" s="613"/>
    </row>
    <row r="85" spans="7:7" s="1" customFormat="1" x14ac:dyDescent="0.2">
      <c r="G85" s="613"/>
    </row>
    <row r="86" spans="7:7" s="1" customFormat="1" x14ac:dyDescent="0.2">
      <c r="G86" s="613"/>
    </row>
    <row r="87" spans="7:7" s="1" customFormat="1" x14ac:dyDescent="0.2">
      <c r="G87" s="613"/>
    </row>
    <row r="88" spans="7:7" s="1" customFormat="1" x14ac:dyDescent="0.2">
      <c r="G88" s="613"/>
    </row>
    <row r="89" spans="7:7" s="1" customFormat="1" x14ac:dyDescent="0.2">
      <c r="G89" s="613"/>
    </row>
    <row r="90" spans="7:7" s="1" customFormat="1" x14ac:dyDescent="0.2">
      <c r="G90" s="613"/>
    </row>
    <row r="91" spans="7:7" s="1" customFormat="1" x14ac:dyDescent="0.2">
      <c r="G91" s="613"/>
    </row>
    <row r="92" spans="7:7" s="1" customFormat="1" x14ac:dyDescent="0.2">
      <c r="G92" s="613"/>
    </row>
    <row r="93" spans="7:7" s="1" customFormat="1" x14ac:dyDescent="0.2">
      <c r="G93" s="613"/>
    </row>
    <row r="94" spans="7:7" s="1" customFormat="1" x14ac:dyDescent="0.2">
      <c r="G94" s="613"/>
    </row>
    <row r="95" spans="7:7" s="1" customFormat="1" x14ac:dyDescent="0.2">
      <c r="G95" s="613"/>
    </row>
    <row r="96" spans="7:7" s="1" customFormat="1" x14ac:dyDescent="0.2">
      <c r="G96" s="613"/>
    </row>
    <row r="97" spans="7:7" s="1" customFormat="1" x14ac:dyDescent="0.2">
      <c r="G97" s="613"/>
    </row>
    <row r="98" spans="7:7" s="1" customFormat="1" x14ac:dyDescent="0.2">
      <c r="G98" s="613"/>
    </row>
    <row r="99" spans="7:7" s="1" customFormat="1" x14ac:dyDescent="0.2">
      <c r="G99" s="613"/>
    </row>
    <row r="100" spans="7:7" s="1" customFormat="1" x14ac:dyDescent="0.2">
      <c r="G100" s="613"/>
    </row>
    <row r="101" spans="7:7" s="1" customFormat="1" x14ac:dyDescent="0.2">
      <c r="G101" s="613"/>
    </row>
    <row r="102" spans="7:7" s="1" customFormat="1" x14ac:dyDescent="0.2">
      <c r="G102" s="613"/>
    </row>
    <row r="103" spans="7:7" s="1" customFormat="1" x14ac:dyDescent="0.2">
      <c r="G103" s="613"/>
    </row>
    <row r="104" spans="7:7" s="1" customFormat="1" x14ac:dyDescent="0.2">
      <c r="G104" s="613"/>
    </row>
    <row r="105" spans="7:7" s="1" customFormat="1" x14ac:dyDescent="0.2">
      <c r="G105" s="613"/>
    </row>
    <row r="106" spans="7:7" s="1" customFormat="1" x14ac:dyDescent="0.2">
      <c r="G106" s="613"/>
    </row>
    <row r="107" spans="7:7" s="1" customFormat="1" x14ac:dyDescent="0.2">
      <c r="G107" s="613"/>
    </row>
    <row r="108" spans="7:7" s="1" customFormat="1" x14ac:dyDescent="0.2">
      <c r="G108" s="613"/>
    </row>
    <row r="109" spans="7:7" s="1" customFormat="1" x14ac:dyDescent="0.2">
      <c r="G109" s="613"/>
    </row>
    <row r="110" spans="7:7" s="1" customFormat="1" x14ac:dyDescent="0.2">
      <c r="G110" s="613"/>
    </row>
    <row r="111" spans="7:7" s="1" customFormat="1" x14ac:dyDescent="0.2">
      <c r="G111" s="613"/>
    </row>
    <row r="112" spans="7:7" s="1" customFormat="1" x14ac:dyDescent="0.2">
      <c r="G112" s="613"/>
    </row>
    <row r="113" spans="7:7" s="1" customFormat="1" x14ac:dyDescent="0.2">
      <c r="G113" s="613"/>
    </row>
    <row r="114" spans="7:7" s="1" customFormat="1" x14ac:dyDescent="0.2">
      <c r="G114" s="613"/>
    </row>
    <row r="115" spans="7:7" s="1" customFormat="1" x14ac:dyDescent="0.2">
      <c r="G115" s="613"/>
    </row>
    <row r="116" spans="7:7" s="1" customFormat="1" x14ac:dyDescent="0.2">
      <c r="G116" s="613"/>
    </row>
    <row r="117" spans="7:7" s="1" customFormat="1" x14ac:dyDescent="0.2">
      <c r="G117" s="613"/>
    </row>
    <row r="118" spans="7:7" s="1" customFormat="1" x14ac:dyDescent="0.2">
      <c r="G118" s="613"/>
    </row>
    <row r="119" spans="7:7" s="1" customFormat="1" x14ac:dyDescent="0.2">
      <c r="G119" s="613"/>
    </row>
    <row r="120" spans="7:7" s="1" customFormat="1" x14ac:dyDescent="0.2">
      <c r="G120" s="613"/>
    </row>
    <row r="121" spans="7:7" s="1" customFormat="1" x14ac:dyDescent="0.2">
      <c r="G121" s="613"/>
    </row>
    <row r="122" spans="7:7" s="1" customFormat="1" x14ac:dyDescent="0.2">
      <c r="G122" s="613"/>
    </row>
    <row r="123" spans="7:7" s="1" customFormat="1" x14ac:dyDescent="0.2">
      <c r="G123" s="613"/>
    </row>
    <row r="124" spans="7:7" s="1" customFormat="1" x14ac:dyDescent="0.2">
      <c r="G124" s="613"/>
    </row>
    <row r="125" spans="7:7" s="1" customFormat="1" x14ac:dyDescent="0.2">
      <c r="G125" s="613"/>
    </row>
    <row r="126" spans="7:7" s="1" customFormat="1" x14ac:dyDescent="0.2">
      <c r="G126" s="613"/>
    </row>
    <row r="127" spans="7:7" s="1" customFormat="1" x14ac:dyDescent="0.2">
      <c r="G127" s="613"/>
    </row>
    <row r="128" spans="7:7" s="1" customFormat="1" x14ac:dyDescent="0.2">
      <c r="G128" s="613"/>
    </row>
    <row r="129" spans="7:7" s="1" customFormat="1" x14ac:dyDescent="0.2">
      <c r="G129" s="613"/>
    </row>
    <row r="130" spans="7:7" s="1" customFormat="1" x14ac:dyDescent="0.2">
      <c r="G130" s="613"/>
    </row>
    <row r="131" spans="7:7" s="1" customFormat="1" x14ac:dyDescent="0.2">
      <c r="G131" s="613"/>
    </row>
    <row r="132" spans="7:7" s="1" customFormat="1" x14ac:dyDescent="0.2">
      <c r="G132" s="613"/>
    </row>
    <row r="133" spans="7:7" s="1" customFormat="1" x14ac:dyDescent="0.2">
      <c r="G133" s="613"/>
    </row>
    <row r="134" spans="7:7" s="1" customFormat="1" x14ac:dyDescent="0.2">
      <c r="G134" s="613"/>
    </row>
    <row r="135" spans="7:7" s="1" customFormat="1" x14ac:dyDescent="0.2">
      <c r="G135" s="613"/>
    </row>
    <row r="136" spans="7:7" s="1" customFormat="1" x14ac:dyDescent="0.2">
      <c r="G136" s="613"/>
    </row>
    <row r="137" spans="7:7" s="1" customFormat="1" x14ac:dyDescent="0.2">
      <c r="G137" s="613"/>
    </row>
    <row r="138" spans="7:7" s="1" customFormat="1" x14ac:dyDescent="0.2">
      <c r="G138" s="613"/>
    </row>
    <row r="139" spans="7:7" s="1" customFormat="1" x14ac:dyDescent="0.2">
      <c r="G139" s="613"/>
    </row>
    <row r="140" spans="7:7" s="1" customFormat="1" x14ac:dyDescent="0.2">
      <c r="G140" s="613"/>
    </row>
    <row r="141" spans="7:7" s="1" customFormat="1" x14ac:dyDescent="0.2">
      <c r="G141" s="613"/>
    </row>
    <row r="142" spans="7:7" s="1" customFormat="1" x14ac:dyDescent="0.2">
      <c r="G142" s="613"/>
    </row>
    <row r="143" spans="7:7" s="1" customFormat="1" x14ac:dyDescent="0.2">
      <c r="G143" s="613"/>
    </row>
    <row r="144" spans="7:7" s="1" customFormat="1" x14ac:dyDescent="0.2">
      <c r="G144" s="613"/>
    </row>
    <row r="145" spans="7:7" s="1" customFormat="1" x14ac:dyDescent="0.2">
      <c r="G145" s="613"/>
    </row>
    <row r="146" spans="7:7" s="1" customFormat="1" x14ac:dyDescent="0.2">
      <c r="G146" s="613"/>
    </row>
    <row r="147" spans="7:7" s="1" customFormat="1" x14ac:dyDescent="0.2">
      <c r="G147" s="613"/>
    </row>
    <row r="148" spans="7:7" s="1" customFormat="1" x14ac:dyDescent="0.2">
      <c r="G148" s="613"/>
    </row>
    <row r="149" spans="7:7" s="1" customFormat="1" x14ac:dyDescent="0.2">
      <c r="G149" s="613"/>
    </row>
    <row r="150" spans="7:7" s="1" customFormat="1" x14ac:dyDescent="0.2">
      <c r="G150" s="613"/>
    </row>
    <row r="151" spans="7:7" s="1" customFormat="1" x14ac:dyDescent="0.2">
      <c r="G151" s="613"/>
    </row>
    <row r="152" spans="7:7" s="1" customFormat="1" x14ac:dyDescent="0.2">
      <c r="G152" s="613"/>
    </row>
    <row r="153" spans="7:7" s="1" customFormat="1" x14ac:dyDescent="0.2">
      <c r="G153" s="613"/>
    </row>
    <row r="154" spans="7:7" s="1" customFormat="1" x14ac:dyDescent="0.2">
      <c r="G154" s="613"/>
    </row>
    <row r="155" spans="7:7" s="1" customFormat="1" x14ac:dyDescent="0.2">
      <c r="G155" s="613"/>
    </row>
    <row r="156" spans="7:7" s="1" customFormat="1" x14ac:dyDescent="0.2">
      <c r="G156" s="613"/>
    </row>
    <row r="157" spans="7:7" s="1" customFormat="1" x14ac:dyDescent="0.2">
      <c r="G157" s="613"/>
    </row>
    <row r="158" spans="7:7" s="1" customFormat="1" x14ac:dyDescent="0.2">
      <c r="G158" s="613"/>
    </row>
    <row r="159" spans="7:7" s="1" customFormat="1" x14ac:dyDescent="0.2">
      <c r="G159" s="613"/>
    </row>
    <row r="160" spans="7:7" s="1" customFormat="1" x14ac:dyDescent="0.2">
      <c r="G160" s="613"/>
    </row>
    <row r="161" spans="7:7" s="1" customFormat="1" x14ac:dyDescent="0.2">
      <c r="G161" s="613"/>
    </row>
    <row r="162" spans="7:7" s="1" customFormat="1" x14ac:dyDescent="0.2">
      <c r="G162" s="613"/>
    </row>
    <row r="163" spans="7:7" s="1" customFormat="1" x14ac:dyDescent="0.2">
      <c r="G163" s="613"/>
    </row>
    <row r="164" spans="7:7" s="1" customFormat="1" x14ac:dyDescent="0.2">
      <c r="G164" s="613"/>
    </row>
    <row r="165" spans="7:7" s="1" customFormat="1" x14ac:dyDescent="0.2">
      <c r="G165" s="613"/>
    </row>
    <row r="166" spans="7:7" s="1" customFormat="1" x14ac:dyDescent="0.2">
      <c r="G166" s="613"/>
    </row>
    <row r="167" spans="7:7" s="1" customFormat="1" x14ac:dyDescent="0.2">
      <c r="G167" s="613"/>
    </row>
    <row r="168" spans="7:7" s="1" customFormat="1" x14ac:dyDescent="0.2">
      <c r="G168" s="613"/>
    </row>
    <row r="169" spans="7:7" s="1" customFormat="1" x14ac:dyDescent="0.2">
      <c r="G169" s="613"/>
    </row>
    <row r="170" spans="7:7" s="1" customFormat="1" x14ac:dyDescent="0.2">
      <c r="G170" s="613"/>
    </row>
    <row r="171" spans="7:7" s="1" customFormat="1" x14ac:dyDescent="0.2">
      <c r="G171" s="613"/>
    </row>
    <row r="172" spans="7:7" s="1" customFormat="1" x14ac:dyDescent="0.2">
      <c r="G172" s="613"/>
    </row>
    <row r="173" spans="7:7" s="1" customFormat="1" x14ac:dyDescent="0.2">
      <c r="G173" s="613"/>
    </row>
    <row r="174" spans="7:7" s="1" customFormat="1" x14ac:dyDescent="0.2">
      <c r="G174" s="613"/>
    </row>
    <row r="175" spans="7:7" s="1" customFormat="1" x14ac:dyDescent="0.2">
      <c r="G175" s="613"/>
    </row>
    <row r="176" spans="7:7" s="1" customFormat="1" x14ac:dyDescent="0.2">
      <c r="G176" s="613"/>
    </row>
    <row r="177" spans="7:7" s="1" customFormat="1" x14ac:dyDescent="0.2">
      <c r="G177" s="613"/>
    </row>
    <row r="178" spans="7:7" s="1" customFormat="1" x14ac:dyDescent="0.2">
      <c r="G178" s="613"/>
    </row>
    <row r="179" spans="7:7" s="1" customFormat="1" x14ac:dyDescent="0.2">
      <c r="G179" s="613"/>
    </row>
    <row r="180" spans="7:7" s="1" customFormat="1" x14ac:dyDescent="0.2">
      <c r="G180" s="613"/>
    </row>
    <row r="181" spans="7:7" s="1" customFormat="1" x14ac:dyDescent="0.2">
      <c r="G181" s="613"/>
    </row>
    <row r="182" spans="7:7" s="1" customFormat="1" x14ac:dyDescent="0.2">
      <c r="G182" s="613"/>
    </row>
    <row r="183" spans="7:7" s="1" customFormat="1" x14ac:dyDescent="0.2">
      <c r="G183" s="613"/>
    </row>
    <row r="184" spans="7:7" s="1" customFormat="1" x14ac:dyDescent="0.2">
      <c r="G184" s="613"/>
    </row>
    <row r="185" spans="7:7" s="1" customFormat="1" x14ac:dyDescent="0.2">
      <c r="G185" s="613"/>
    </row>
    <row r="186" spans="7:7" s="1" customFormat="1" x14ac:dyDescent="0.2">
      <c r="G186" s="613"/>
    </row>
    <row r="187" spans="7:7" s="1" customFormat="1" x14ac:dyDescent="0.2">
      <c r="G187" s="613"/>
    </row>
    <row r="188" spans="7:7" s="1" customFormat="1" x14ac:dyDescent="0.2">
      <c r="G188" s="613"/>
    </row>
    <row r="189" spans="7:7" s="1" customFormat="1" x14ac:dyDescent="0.2">
      <c r="G189" s="613"/>
    </row>
    <row r="190" spans="7:7" s="1" customFormat="1" x14ac:dyDescent="0.2">
      <c r="G190" s="613"/>
    </row>
    <row r="191" spans="7:7" s="1" customFormat="1" x14ac:dyDescent="0.2">
      <c r="G191" s="613"/>
    </row>
    <row r="192" spans="7:7" s="1" customFormat="1" x14ac:dyDescent="0.2">
      <c r="G192" s="613"/>
    </row>
    <row r="193" spans="7:7" s="1" customFormat="1" x14ac:dyDescent="0.2">
      <c r="G193" s="613"/>
    </row>
    <row r="194" spans="7:7" s="1" customFormat="1" x14ac:dyDescent="0.2">
      <c r="G194" s="613"/>
    </row>
    <row r="195" spans="7:7" s="1" customFormat="1" x14ac:dyDescent="0.2">
      <c r="G195" s="613"/>
    </row>
    <row r="196" spans="7:7" s="1" customFormat="1" x14ac:dyDescent="0.2">
      <c r="G196" s="613"/>
    </row>
    <row r="197" spans="7:7" s="1" customFormat="1" x14ac:dyDescent="0.2">
      <c r="G197" s="613"/>
    </row>
    <row r="198" spans="7:7" s="1" customFormat="1" x14ac:dyDescent="0.2">
      <c r="G198" s="613"/>
    </row>
    <row r="199" spans="7:7" s="1" customFormat="1" x14ac:dyDescent="0.2">
      <c r="G199" s="613"/>
    </row>
    <row r="200" spans="7:7" s="1" customFormat="1" x14ac:dyDescent="0.2">
      <c r="G200" s="613"/>
    </row>
    <row r="201" spans="7:7" s="1" customFormat="1" x14ac:dyDescent="0.2">
      <c r="G201" s="613"/>
    </row>
    <row r="202" spans="7:7" s="1" customFormat="1" x14ac:dyDescent="0.2">
      <c r="G202" s="613"/>
    </row>
    <row r="203" spans="7:7" s="1" customFormat="1" x14ac:dyDescent="0.2">
      <c r="G203" s="613"/>
    </row>
    <row r="204" spans="7:7" s="1" customFormat="1" x14ac:dyDescent="0.2">
      <c r="G204" s="613"/>
    </row>
    <row r="205" spans="7:7" s="1" customFormat="1" x14ac:dyDescent="0.2">
      <c r="G205" s="613"/>
    </row>
    <row r="206" spans="7:7" s="1" customFormat="1" x14ac:dyDescent="0.2">
      <c r="G206" s="613"/>
    </row>
    <row r="207" spans="7:7" s="1" customFormat="1" x14ac:dyDescent="0.2">
      <c r="G207" s="613"/>
    </row>
    <row r="208" spans="7:7" s="1" customFormat="1" x14ac:dyDescent="0.2">
      <c r="G208" s="613"/>
    </row>
    <row r="209" spans="7:7" s="1" customFormat="1" x14ac:dyDescent="0.2">
      <c r="G209" s="613"/>
    </row>
    <row r="210" spans="7:7" s="1" customFormat="1" x14ac:dyDescent="0.2">
      <c r="G210" s="613"/>
    </row>
    <row r="211" spans="7:7" s="1" customFormat="1" x14ac:dyDescent="0.2">
      <c r="G211" s="613"/>
    </row>
    <row r="212" spans="7:7" s="1" customFormat="1" x14ac:dyDescent="0.2">
      <c r="G212" s="613"/>
    </row>
    <row r="213" spans="7:7" s="1" customFormat="1" x14ac:dyDescent="0.2">
      <c r="G213" s="613"/>
    </row>
    <row r="214" spans="7:7" s="1" customFormat="1" x14ac:dyDescent="0.2">
      <c r="G214" s="613"/>
    </row>
    <row r="215" spans="7:7" s="1" customFormat="1" x14ac:dyDescent="0.2">
      <c r="G215" s="613"/>
    </row>
    <row r="216" spans="7:7" s="1" customFormat="1" x14ac:dyDescent="0.2">
      <c r="G216" s="613"/>
    </row>
    <row r="217" spans="7:7" s="1" customFormat="1" x14ac:dyDescent="0.2">
      <c r="G217" s="613"/>
    </row>
    <row r="218" spans="7:7" s="1" customFormat="1" x14ac:dyDescent="0.2">
      <c r="G218" s="613"/>
    </row>
    <row r="219" spans="7:7" s="1" customFormat="1" x14ac:dyDescent="0.2">
      <c r="G219" s="613"/>
    </row>
    <row r="220" spans="7:7" s="1" customFormat="1" x14ac:dyDescent="0.2">
      <c r="G220" s="613"/>
    </row>
    <row r="221" spans="7:7" s="1" customFormat="1" x14ac:dyDescent="0.2">
      <c r="G221" s="613"/>
    </row>
    <row r="222" spans="7:7" s="1" customFormat="1" x14ac:dyDescent="0.2">
      <c r="G222" s="613"/>
    </row>
    <row r="223" spans="7:7" s="1" customFormat="1" x14ac:dyDescent="0.2">
      <c r="G223" s="613"/>
    </row>
    <row r="224" spans="7:7" s="1" customFormat="1" x14ac:dyDescent="0.2">
      <c r="G224" s="613"/>
    </row>
    <row r="225" spans="7:7" s="1" customFormat="1" x14ac:dyDescent="0.2">
      <c r="G225" s="613"/>
    </row>
    <row r="226" spans="7:7" s="1" customFormat="1" x14ac:dyDescent="0.2">
      <c r="G226" s="613"/>
    </row>
    <row r="227" spans="7:7" s="1" customFormat="1" x14ac:dyDescent="0.2">
      <c r="G227" s="613"/>
    </row>
    <row r="228" spans="7:7" s="1" customFormat="1" x14ac:dyDescent="0.2">
      <c r="G228" s="613"/>
    </row>
    <row r="229" spans="7:7" s="1" customFormat="1" x14ac:dyDescent="0.2">
      <c r="G229" s="613"/>
    </row>
    <row r="230" spans="7:7" s="1" customFormat="1" x14ac:dyDescent="0.2">
      <c r="G230" s="613"/>
    </row>
    <row r="231" spans="7:7" s="1" customFormat="1" x14ac:dyDescent="0.2">
      <c r="G231" s="613"/>
    </row>
    <row r="232" spans="7:7" s="1" customFormat="1" x14ac:dyDescent="0.2">
      <c r="G232" s="613"/>
    </row>
    <row r="233" spans="7:7" s="1" customFormat="1" x14ac:dyDescent="0.2">
      <c r="G233" s="613"/>
    </row>
    <row r="234" spans="7:7" s="1" customFormat="1" x14ac:dyDescent="0.2">
      <c r="G234" s="613"/>
    </row>
    <row r="235" spans="7:7" s="1" customFormat="1" x14ac:dyDescent="0.2">
      <c r="G235" s="613"/>
    </row>
    <row r="236" spans="7:7" s="1" customFormat="1" x14ac:dyDescent="0.2">
      <c r="G236" s="613"/>
    </row>
    <row r="237" spans="7:7" s="1" customFormat="1" x14ac:dyDescent="0.2">
      <c r="G237" s="613"/>
    </row>
    <row r="238" spans="7:7" s="1" customFormat="1" x14ac:dyDescent="0.2">
      <c r="G238" s="613"/>
    </row>
    <row r="239" spans="7:7" s="1" customFormat="1" x14ac:dyDescent="0.2">
      <c r="G239" s="613"/>
    </row>
    <row r="240" spans="7:7" s="1" customFormat="1" x14ac:dyDescent="0.2">
      <c r="G240" s="613"/>
    </row>
    <row r="241" spans="7:7" s="1" customFormat="1" x14ac:dyDescent="0.2">
      <c r="G241" s="613"/>
    </row>
    <row r="242" spans="7:7" s="1" customFormat="1" x14ac:dyDescent="0.2">
      <c r="G242" s="613"/>
    </row>
    <row r="243" spans="7:7" s="1" customFormat="1" x14ac:dyDescent="0.2">
      <c r="G243" s="613"/>
    </row>
    <row r="244" spans="7:7" s="1" customFormat="1" x14ac:dyDescent="0.2">
      <c r="G244" s="613"/>
    </row>
    <row r="245" spans="7:7" s="1" customFormat="1" x14ac:dyDescent="0.2">
      <c r="G245" s="613"/>
    </row>
    <row r="246" spans="7:7" s="1" customFormat="1" x14ac:dyDescent="0.2">
      <c r="G246" s="613"/>
    </row>
    <row r="247" spans="7:7" s="1" customFormat="1" x14ac:dyDescent="0.2">
      <c r="G247" s="613"/>
    </row>
    <row r="248" spans="7:7" s="1" customFormat="1" x14ac:dyDescent="0.2">
      <c r="G248" s="613"/>
    </row>
    <row r="249" spans="7:7" s="1" customFormat="1" x14ac:dyDescent="0.2">
      <c r="G249" s="613"/>
    </row>
    <row r="250" spans="7:7" s="1" customFormat="1" x14ac:dyDescent="0.2">
      <c r="G250" s="613"/>
    </row>
    <row r="251" spans="7:7" s="1" customFormat="1" x14ac:dyDescent="0.2">
      <c r="G251" s="613"/>
    </row>
    <row r="252" spans="7:7" s="1" customFormat="1" x14ac:dyDescent="0.2">
      <c r="G252" s="613"/>
    </row>
    <row r="253" spans="7:7" s="1" customFormat="1" x14ac:dyDescent="0.2">
      <c r="G253" s="613"/>
    </row>
    <row r="254" spans="7:7" s="1" customFormat="1" x14ac:dyDescent="0.2">
      <c r="G254" s="613"/>
    </row>
    <row r="255" spans="7:7" s="1" customFormat="1" x14ac:dyDescent="0.2">
      <c r="G255" s="613"/>
    </row>
    <row r="256" spans="7:7" s="1" customFormat="1" x14ac:dyDescent="0.2">
      <c r="G256" s="613"/>
    </row>
    <row r="257" spans="7:7" s="1" customFormat="1" x14ac:dyDescent="0.2">
      <c r="G257" s="613"/>
    </row>
    <row r="258" spans="7:7" s="1" customFormat="1" x14ac:dyDescent="0.2">
      <c r="G258" s="613"/>
    </row>
    <row r="259" spans="7:7" s="1" customFormat="1" x14ac:dyDescent="0.2">
      <c r="G259" s="613"/>
    </row>
    <row r="260" spans="7:7" s="1" customFormat="1" x14ac:dyDescent="0.2">
      <c r="G260" s="613"/>
    </row>
    <row r="261" spans="7:7" s="1" customFormat="1" x14ac:dyDescent="0.2">
      <c r="G261" s="613"/>
    </row>
    <row r="262" spans="7:7" s="1" customFormat="1" x14ac:dyDescent="0.2">
      <c r="G262" s="613"/>
    </row>
    <row r="263" spans="7:7" s="1" customFormat="1" x14ac:dyDescent="0.2">
      <c r="G263" s="613"/>
    </row>
    <row r="264" spans="7:7" s="1" customFormat="1" x14ac:dyDescent="0.2">
      <c r="G264" s="613"/>
    </row>
    <row r="265" spans="7:7" s="1" customFormat="1" x14ac:dyDescent="0.2">
      <c r="G265" s="613"/>
    </row>
    <row r="266" spans="7:7" s="1" customFormat="1" x14ac:dyDescent="0.2">
      <c r="G266" s="613"/>
    </row>
    <row r="267" spans="7:7" s="1" customFormat="1" x14ac:dyDescent="0.2">
      <c r="G267" s="613"/>
    </row>
    <row r="268" spans="7:7" s="1" customFormat="1" x14ac:dyDescent="0.2">
      <c r="G268" s="613"/>
    </row>
    <row r="269" spans="7:7" s="1" customFormat="1" x14ac:dyDescent="0.2">
      <c r="G269" s="613"/>
    </row>
    <row r="270" spans="7:7" s="1" customFormat="1" x14ac:dyDescent="0.2">
      <c r="G270" s="613"/>
    </row>
    <row r="271" spans="7:7" s="1" customFormat="1" x14ac:dyDescent="0.2">
      <c r="G271" s="613"/>
    </row>
    <row r="272" spans="7:7" s="1" customFormat="1" x14ac:dyDescent="0.2">
      <c r="G272" s="613"/>
    </row>
    <row r="273" spans="7:7" s="1" customFormat="1" x14ac:dyDescent="0.2">
      <c r="G273" s="613"/>
    </row>
    <row r="274" spans="7:7" s="1" customFormat="1" x14ac:dyDescent="0.2">
      <c r="G274" s="613"/>
    </row>
    <row r="275" spans="7:7" s="1" customFormat="1" x14ac:dyDescent="0.2">
      <c r="G275" s="613"/>
    </row>
    <row r="276" spans="7:7" s="1" customFormat="1" x14ac:dyDescent="0.2">
      <c r="G276" s="613"/>
    </row>
    <row r="277" spans="7:7" s="1" customFormat="1" x14ac:dyDescent="0.2">
      <c r="G277" s="613"/>
    </row>
    <row r="278" spans="7:7" s="1" customFormat="1" x14ac:dyDescent="0.2">
      <c r="G278" s="613"/>
    </row>
    <row r="279" spans="7:7" s="1" customFormat="1" x14ac:dyDescent="0.2">
      <c r="G279" s="613"/>
    </row>
    <row r="280" spans="7:7" s="1" customFormat="1" x14ac:dyDescent="0.2">
      <c r="G280" s="613"/>
    </row>
    <row r="281" spans="7:7" s="1" customFormat="1" x14ac:dyDescent="0.2">
      <c r="G281" s="613"/>
    </row>
    <row r="282" spans="7:7" s="1" customFormat="1" x14ac:dyDescent="0.2">
      <c r="G282" s="613"/>
    </row>
    <row r="283" spans="7:7" s="1" customFormat="1" x14ac:dyDescent="0.2">
      <c r="G283" s="613"/>
    </row>
    <row r="284" spans="7:7" s="1" customFormat="1" x14ac:dyDescent="0.2">
      <c r="G284" s="613"/>
    </row>
    <row r="285" spans="7:7" s="1" customFormat="1" x14ac:dyDescent="0.2">
      <c r="G285" s="613"/>
    </row>
    <row r="286" spans="7:7" s="1" customFormat="1" x14ac:dyDescent="0.2">
      <c r="G286" s="613"/>
    </row>
    <row r="287" spans="7:7" s="1" customFormat="1" x14ac:dyDescent="0.2">
      <c r="G287" s="613"/>
    </row>
    <row r="288" spans="7:7" s="1" customFormat="1" x14ac:dyDescent="0.2">
      <c r="G288" s="613"/>
    </row>
    <row r="289" spans="7:7" s="1" customFormat="1" x14ac:dyDescent="0.2">
      <c r="G289" s="613"/>
    </row>
    <row r="290" spans="7:7" s="1" customFormat="1" x14ac:dyDescent="0.2">
      <c r="G290" s="613"/>
    </row>
    <row r="291" spans="7:7" s="1" customFormat="1" x14ac:dyDescent="0.2">
      <c r="G291" s="613"/>
    </row>
    <row r="292" spans="7:7" s="1" customFormat="1" x14ac:dyDescent="0.2">
      <c r="G292" s="613"/>
    </row>
    <row r="293" spans="7:7" s="1" customFormat="1" x14ac:dyDescent="0.2">
      <c r="G293" s="613"/>
    </row>
    <row r="294" spans="7:7" s="1" customFormat="1" x14ac:dyDescent="0.2">
      <c r="G294" s="613"/>
    </row>
    <row r="295" spans="7:7" s="1" customFormat="1" x14ac:dyDescent="0.2">
      <c r="G295" s="613"/>
    </row>
    <row r="296" spans="7:7" s="1" customFormat="1" x14ac:dyDescent="0.2">
      <c r="G296" s="613"/>
    </row>
    <row r="297" spans="7:7" s="1" customFormat="1" x14ac:dyDescent="0.2">
      <c r="G297" s="613"/>
    </row>
    <row r="298" spans="7:7" s="1" customFormat="1" x14ac:dyDescent="0.2">
      <c r="G298" s="613"/>
    </row>
    <row r="299" spans="7:7" s="1" customFormat="1" x14ac:dyDescent="0.2">
      <c r="G299" s="613"/>
    </row>
    <row r="300" spans="7:7" s="1" customFormat="1" x14ac:dyDescent="0.2">
      <c r="G300" s="613"/>
    </row>
    <row r="301" spans="7:7" s="1" customFormat="1" x14ac:dyDescent="0.2">
      <c r="G301" s="613"/>
    </row>
    <row r="302" spans="7:7" s="1" customFormat="1" x14ac:dyDescent="0.2">
      <c r="G302" s="613"/>
    </row>
    <row r="303" spans="7:7" s="1" customFormat="1" x14ac:dyDescent="0.2">
      <c r="G303" s="613"/>
    </row>
    <row r="304" spans="7:7" s="1" customFormat="1" x14ac:dyDescent="0.2">
      <c r="G304" s="613"/>
    </row>
    <row r="305" spans="7:7" s="1" customFormat="1" x14ac:dyDescent="0.2">
      <c r="G305" s="613"/>
    </row>
    <row r="306" spans="7:7" s="1" customFormat="1" x14ac:dyDescent="0.2">
      <c r="G306" s="613"/>
    </row>
    <row r="307" spans="7:7" s="1" customFormat="1" x14ac:dyDescent="0.2">
      <c r="G307" s="613"/>
    </row>
    <row r="308" spans="7:7" s="1" customFormat="1" x14ac:dyDescent="0.2">
      <c r="G308" s="613"/>
    </row>
    <row r="309" spans="7:7" s="1" customFormat="1" x14ac:dyDescent="0.2">
      <c r="G309" s="613"/>
    </row>
    <row r="310" spans="7:7" s="1" customFormat="1" x14ac:dyDescent="0.2">
      <c r="G310" s="613"/>
    </row>
    <row r="311" spans="7:7" s="1" customFormat="1" x14ac:dyDescent="0.2">
      <c r="G311" s="613"/>
    </row>
    <row r="312" spans="7:7" s="1" customFormat="1" x14ac:dyDescent="0.2">
      <c r="G312" s="613"/>
    </row>
    <row r="313" spans="7:7" s="1" customFormat="1" x14ac:dyDescent="0.2">
      <c r="G313" s="613"/>
    </row>
    <row r="314" spans="7:7" s="1" customFormat="1" x14ac:dyDescent="0.2">
      <c r="G314" s="613"/>
    </row>
    <row r="315" spans="7:7" s="1" customFormat="1" x14ac:dyDescent="0.2">
      <c r="G315" s="613"/>
    </row>
    <row r="316" spans="7:7" s="1" customFormat="1" x14ac:dyDescent="0.2">
      <c r="G316" s="613"/>
    </row>
    <row r="317" spans="7:7" s="1" customFormat="1" x14ac:dyDescent="0.2">
      <c r="G317" s="613"/>
    </row>
    <row r="318" spans="7:7" s="1" customFormat="1" x14ac:dyDescent="0.2">
      <c r="G318" s="613"/>
    </row>
    <row r="319" spans="7:7" s="1" customFormat="1" x14ac:dyDescent="0.2">
      <c r="G319" s="613"/>
    </row>
    <row r="320" spans="7:7" s="1" customFormat="1" x14ac:dyDescent="0.2">
      <c r="G320" s="613"/>
    </row>
    <row r="321" spans="7:7" s="1" customFormat="1" x14ac:dyDescent="0.2">
      <c r="G321" s="613"/>
    </row>
    <row r="322" spans="7:7" s="1" customFormat="1" x14ac:dyDescent="0.2">
      <c r="G322" s="613"/>
    </row>
    <row r="323" spans="7:7" s="1" customFormat="1" x14ac:dyDescent="0.2">
      <c r="G323" s="613"/>
    </row>
    <row r="324" spans="7:7" s="1" customFormat="1" x14ac:dyDescent="0.2">
      <c r="G324" s="613"/>
    </row>
    <row r="325" spans="7:7" s="1" customFormat="1" x14ac:dyDescent="0.2">
      <c r="G325" s="613"/>
    </row>
    <row r="326" spans="7:7" s="1" customFormat="1" x14ac:dyDescent="0.2">
      <c r="G326" s="613"/>
    </row>
    <row r="327" spans="7:7" s="1" customFormat="1" x14ac:dyDescent="0.2">
      <c r="G327" s="613"/>
    </row>
    <row r="328" spans="7:7" s="1" customFormat="1" x14ac:dyDescent="0.2">
      <c r="G328" s="613"/>
    </row>
    <row r="329" spans="7:7" s="1" customFormat="1" x14ac:dyDescent="0.2">
      <c r="G329" s="613"/>
    </row>
    <row r="330" spans="7:7" s="1" customFormat="1" x14ac:dyDescent="0.2">
      <c r="G330" s="613"/>
    </row>
    <row r="331" spans="7:7" s="1" customFormat="1" x14ac:dyDescent="0.2">
      <c r="G331" s="613"/>
    </row>
    <row r="332" spans="7:7" s="1" customFormat="1" x14ac:dyDescent="0.2">
      <c r="G332" s="613"/>
    </row>
    <row r="333" spans="7:7" s="1" customFormat="1" x14ac:dyDescent="0.2">
      <c r="G333" s="613"/>
    </row>
    <row r="334" spans="7:7" s="1" customFormat="1" x14ac:dyDescent="0.2">
      <c r="G334" s="613"/>
    </row>
    <row r="335" spans="7:7" s="1" customFormat="1" x14ac:dyDescent="0.2">
      <c r="G335" s="613"/>
    </row>
    <row r="336" spans="7:7" s="1" customFormat="1" x14ac:dyDescent="0.2">
      <c r="G336" s="613"/>
    </row>
    <row r="337" spans="7:7" s="1" customFormat="1" x14ac:dyDescent="0.2">
      <c r="G337" s="613"/>
    </row>
    <row r="338" spans="7:7" s="1" customFormat="1" x14ac:dyDescent="0.2">
      <c r="G338" s="613"/>
    </row>
  </sheetData>
  <mergeCells count="6">
    <mergeCell ref="A1:G2"/>
    <mergeCell ref="C3:D3"/>
    <mergeCell ref="E3:F3"/>
    <mergeCell ref="A3:A4"/>
    <mergeCell ref="B3:B4"/>
    <mergeCell ref="G3:I3"/>
  </mergeCells>
  <conditionalFormatting sqref="D33 F33:H33">
    <cfRule type="cellIs" dxfId="34" priority="4" operator="between">
      <formula>0.049</formula>
      <formula>0</formula>
    </cfRule>
  </conditionalFormatting>
  <conditionalFormatting sqref="D36:D37 F36:H37">
    <cfRule type="cellIs" dxfId="33" priority="11" operator="between">
      <formula>0.049</formula>
      <formula>0</formula>
    </cfRule>
  </conditionalFormatting>
  <conditionalFormatting sqref="D42 F42:G42 D43:G46">
    <cfRule type="cellIs" dxfId="32" priority="27" operator="between">
      <formula>0.00000001</formula>
      <formula>1</formula>
    </cfRule>
  </conditionalFormatting>
  <conditionalFormatting sqref="D24:H26">
    <cfRule type="cellIs" dxfId="31" priority="7" operator="between">
      <formula>0.049</formula>
      <formula>0</formula>
    </cfRule>
  </conditionalFormatting>
  <conditionalFormatting sqref="D30:H32">
    <cfRule type="cellIs" dxfId="30" priority="3" operator="between">
      <formula>0.049</formula>
      <formula>0</formula>
    </cfRule>
  </conditionalFormatting>
  <conditionalFormatting sqref="D34:H35">
    <cfRule type="cellIs" dxfId="29" priority="23" operator="between">
      <formula>0.00000001</formula>
      <formula>1</formula>
    </cfRule>
  </conditionalFormatting>
  <conditionalFormatting sqref="D38:H38">
    <cfRule type="cellIs" dxfId="28" priority="1" operator="between">
      <formula>0.049</formula>
      <formula>0</formula>
    </cfRule>
  </conditionalFormatting>
  <conditionalFormatting sqref="D43:H44">
    <cfRule type="cellIs" dxfId="27" priority="14" operator="between">
      <formula>0.049</formula>
      <formula>0</formula>
    </cfRule>
  </conditionalFormatting>
  <conditionalFormatting sqref="F44:F45">
    <cfRule type="cellIs" dxfId="26" priority="10" operator="between">
      <formula>0.00000001</formula>
      <formula>1</formula>
    </cfRule>
  </conditionalFormatting>
  <conditionalFormatting sqref="F39:H40 D39:D43 F41 H41 F42:H42">
    <cfRule type="cellIs" dxfId="25" priority="2" operator="between">
      <formula>0.049</formula>
      <formula>0</formula>
    </cfRule>
  </conditionalFormatting>
  <conditionalFormatting sqref="G42:G47 D43:E47">
    <cfRule type="cellIs" dxfId="24" priority="39" operator="between">
      <formula>0.00000001</formula>
      <formula>1</formula>
    </cfRule>
  </conditionalFormatting>
  <conditionalFormatting sqref="H44:H45">
    <cfRule type="cellIs" dxfId="23" priority="8" operator="between">
      <formula>0.00000001</formula>
      <formula>1</formula>
    </cfRule>
  </conditionalFormatting>
  <conditionalFormatting sqref="I7:I8 I10:I47">
    <cfRule type="cellIs" dxfId="22" priority="66"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8"/>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13" t="s">
        <v>338</v>
      </c>
      <c r="B1" s="813"/>
      <c r="C1" s="813"/>
      <c r="D1" s="813"/>
      <c r="E1" s="813"/>
      <c r="F1" s="813"/>
      <c r="G1" s="1"/>
      <c r="H1" s="1"/>
      <c r="I1" s="1"/>
    </row>
    <row r="2" spans="1:12" x14ac:dyDescent="0.2">
      <c r="A2" s="814"/>
      <c r="B2" s="814"/>
      <c r="C2" s="814"/>
      <c r="D2" s="814"/>
      <c r="E2" s="814"/>
      <c r="F2" s="814"/>
      <c r="G2" s="10"/>
      <c r="H2" s="55" t="s">
        <v>463</v>
      </c>
      <c r="I2" s="1"/>
    </row>
    <row r="3" spans="1:12" x14ac:dyDescent="0.2">
      <c r="A3" s="11"/>
      <c r="B3" s="774">
        <f>INDICE!A3</f>
        <v>45536</v>
      </c>
      <c r="C3" s="775">
        <v>41671</v>
      </c>
      <c r="D3" s="775" t="s">
        <v>115</v>
      </c>
      <c r="E3" s="775"/>
      <c r="F3" s="775" t="s">
        <v>116</v>
      </c>
      <c r="G3" s="775"/>
      <c r="H3" s="775"/>
      <c r="I3" s="1"/>
    </row>
    <row r="4" spans="1:12" x14ac:dyDescent="0.2">
      <c r="A4" s="253"/>
      <c r="B4" s="82" t="s">
        <v>54</v>
      </c>
      <c r="C4" s="82" t="s">
        <v>417</v>
      </c>
      <c r="D4" s="82" t="s">
        <v>54</v>
      </c>
      <c r="E4" s="82" t="s">
        <v>417</v>
      </c>
      <c r="F4" s="82" t="s">
        <v>54</v>
      </c>
      <c r="G4" s="83" t="s">
        <v>417</v>
      </c>
      <c r="H4" s="83" t="s">
        <v>106</v>
      </c>
      <c r="I4" s="55"/>
    </row>
    <row r="5" spans="1:12" ht="14.1" customHeight="1" x14ac:dyDescent="0.2">
      <c r="A5" s="482" t="s">
        <v>326</v>
      </c>
      <c r="B5" s="226">
        <v>1644.3187599999999</v>
      </c>
      <c r="C5" s="663">
        <v>-41.41561148365615</v>
      </c>
      <c r="D5" s="226">
        <v>18276.720869999997</v>
      </c>
      <c r="E5" s="227">
        <v>-56.101464090316277</v>
      </c>
      <c r="F5" s="226">
        <v>29804.47754</v>
      </c>
      <c r="G5" s="227">
        <v>-46.146526464727913</v>
      </c>
      <c r="H5" s="227">
        <v>61.720006263357874</v>
      </c>
      <c r="I5" s="1"/>
    </row>
    <row r="6" spans="1:12" x14ac:dyDescent="0.2">
      <c r="A6" s="3" t="s">
        <v>328</v>
      </c>
      <c r="B6" s="712">
        <v>900</v>
      </c>
      <c r="C6" s="437">
        <v>2.2727272727272729</v>
      </c>
      <c r="D6" s="429">
        <v>7190</v>
      </c>
      <c r="E6" s="142">
        <v>-0.90959206174200669</v>
      </c>
      <c r="F6" s="429">
        <v>9405</v>
      </c>
      <c r="G6" s="437">
        <v>8.5548868743810473</v>
      </c>
      <c r="H6" s="717">
        <v>19.476156162369715</v>
      </c>
      <c r="I6" s="1"/>
    </row>
    <row r="7" spans="1:12" x14ac:dyDescent="0.2">
      <c r="A7" s="3" t="s">
        <v>515</v>
      </c>
      <c r="B7" s="713">
        <v>244.35227000000003</v>
      </c>
      <c r="C7" s="437">
        <v>-42.966402469859752</v>
      </c>
      <c r="D7" s="431">
        <v>3181.0194000000001</v>
      </c>
      <c r="E7" s="437">
        <v>-34.97723800215941</v>
      </c>
      <c r="F7" s="431">
        <v>4746.4764299999997</v>
      </c>
      <c r="G7" s="437">
        <v>-42.774280282118646</v>
      </c>
      <c r="H7" s="718">
        <v>9.829145791779597</v>
      </c>
      <c r="I7" s="166"/>
      <c r="J7" s="166"/>
    </row>
    <row r="8" spans="1:12" x14ac:dyDescent="0.2">
      <c r="A8" s="3" t="s">
        <v>516</v>
      </c>
      <c r="B8" s="713">
        <v>499.96648999999985</v>
      </c>
      <c r="C8" s="437">
        <v>-66.631456489251534</v>
      </c>
      <c r="D8" s="431">
        <v>7905.7014700000009</v>
      </c>
      <c r="E8" s="437">
        <v>-73.18814886691105</v>
      </c>
      <c r="F8" s="431">
        <v>15653.001110000001</v>
      </c>
      <c r="G8" s="437">
        <v>-59.221602714071139</v>
      </c>
      <c r="H8" s="718">
        <v>32.414704309208567</v>
      </c>
      <c r="I8" s="166"/>
      <c r="J8" s="166"/>
    </row>
    <row r="9" spans="1:12" x14ac:dyDescent="0.2">
      <c r="A9" s="482" t="s">
        <v>659</v>
      </c>
      <c r="B9" s="411">
        <v>786.6277</v>
      </c>
      <c r="C9" s="413">
        <v>13.472149150872742</v>
      </c>
      <c r="D9" s="411">
        <v>11412.039509999999</v>
      </c>
      <c r="E9" s="413">
        <v>-24.09461678351807</v>
      </c>
      <c r="F9" s="411">
        <v>18464.800609999998</v>
      </c>
      <c r="G9" s="413">
        <v>-26.38051775978748</v>
      </c>
      <c r="H9" s="413">
        <v>38.23746307149171</v>
      </c>
      <c r="I9" s="166"/>
      <c r="J9" s="166"/>
    </row>
    <row r="10" spans="1:12" x14ac:dyDescent="0.2">
      <c r="A10" s="3" t="s">
        <v>330</v>
      </c>
      <c r="B10" s="712">
        <v>423.9982</v>
      </c>
      <c r="C10" s="437">
        <v>29.377592578528006</v>
      </c>
      <c r="D10" s="429">
        <v>2740.0168100000001</v>
      </c>
      <c r="E10" s="437">
        <v>-37.123529355624385</v>
      </c>
      <c r="F10" s="429">
        <v>3424.75162</v>
      </c>
      <c r="G10" s="437">
        <v>-49.295261843852096</v>
      </c>
      <c r="H10" s="718">
        <v>7.0920784017489273</v>
      </c>
      <c r="I10" s="166"/>
      <c r="J10" s="166"/>
    </row>
    <row r="11" spans="1:12" x14ac:dyDescent="0.2">
      <c r="A11" s="3" t="s">
        <v>331</v>
      </c>
      <c r="B11" s="713">
        <v>63.262679999999996</v>
      </c>
      <c r="C11" s="438">
        <v>112.86432039063621</v>
      </c>
      <c r="D11" s="431">
        <v>528.01346999999998</v>
      </c>
      <c r="E11" s="437">
        <v>-48.788721213085104</v>
      </c>
      <c r="F11" s="431">
        <v>1375.2168599999998</v>
      </c>
      <c r="G11" s="438">
        <v>23.186207670857652</v>
      </c>
      <c r="H11" s="707">
        <v>2.847840332002523</v>
      </c>
      <c r="I11" s="1"/>
      <c r="J11" s="437"/>
      <c r="L11" s="437"/>
    </row>
    <row r="12" spans="1:12" x14ac:dyDescent="0.2">
      <c r="A12" s="3" t="s">
        <v>332</v>
      </c>
      <c r="B12" s="712">
        <v>1.67635</v>
      </c>
      <c r="C12" s="437" t="s">
        <v>142</v>
      </c>
      <c r="D12" s="429">
        <v>1130.1289300000001</v>
      </c>
      <c r="E12" s="437">
        <v>-68.536670808958519</v>
      </c>
      <c r="F12" s="429">
        <v>2779.8116400000004</v>
      </c>
      <c r="G12" s="437">
        <v>-52.328636463797437</v>
      </c>
      <c r="H12" s="718">
        <v>5.7565173421172862</v>
      </c>
      <c r="I12" s="166"/>
      <c r="J12" s="166"/>
    </row>
    <row r="13" spans="1:12" x14ac:dyDescent="0.2">
      <c r="A13" s="3" t="s">
        <v>333</v>
      </c>
      <c r="B13" s="716">
        <v>261.26554000000004</v>
      </c>
      <c r="C13" s="430">
        <v>314.39864380347905</v>
      </c>
      <c r="D13" s="429">
        <v>1883.3971599999998</v>
      </c>
      <c r="E13" s="437">
        <v>107.91270541069949</v>
      </c>
      <c r="F13" s="429">
        <v>2080.1402899999998</v>
      </c>
      <c r="G13" s="437">
        <v>-22.531746444095972</v>
      </c>
      <c r="H13" s="707">
        <v>4.3076169194765574</v>
      </c>
      <c r="I13" s="166"/>
      <c r="J13" s="166"/>
    </row>
    <row r="14" spans="1:12" x14ac:dyDescent="0.2">
      <c r="A14" s="3" t="s">
        <v>334</v>
      </c>
      <c r="B14" s="712">
        <v>30.416</v>
      </c>
      <c r="C14" s="430">
        <v>-72.571280987729665</v>
      </c>
      <c r="D14" s="429">
        <v>1738.8815400000001</v>
      </c>
      <c r="E14" s="438">
        <v>54.257434625942871</v>
      </c>
      <c r="F14" s="429">
        <v>1868.6591099999998</v>
      </c>
      <c r="G14" s="438">
        <v>38.361971946253824</v>
      </c>
      <c r="H14" s="718">
        <v>3.8696753472190122</v>
      </c>
      <c r="I14" s="1"/>
      <c r="J14" s="166"/>
    </row>
    <row r="15" spans="1:12" x14ac:dyDescent="0.2">
      <c r="A15" s="3" t="s">
        <v>657</v>
      </c>
      <c r="B15" s="712">
        <v>2.9805700000000002</v>
      </c>
      <c r="C15" s="430" t="s">
        <v>142</v>
      </c>
      <c r="D15" s="429">
        <v>1151.1635900000001</v>
      </c>
      <c r="E15" s="438" t="s">
        <v>142</v>
      </c>
      <c r="F15" s="429">
        <v>1154.12888</v>
      </c>
      <c r="G15" s="438" t="s">
        <v>142</v>
      </c>
      <c r="H15" s="707">
        <v>2.3900047100883421</v>
      </c>
      <c r="I15" s="1"/>
      <c r="J15" s="166"/>
    </row>
    <row r="16" spans="1:12" x14ac:dyDescent="0.2">
      <c r="A16" s="3" t="s">
        <v>335</v>
      </c>
      <c r="B16" s="712">
        <v>3.0283600000000002</v>
      </c>
      <c r="C16" s="495">
        <v>-98.128966707536605</v>
      </c>
      <c r="D16" s="429">
        <v>2240.4380099999998</v>
      </c>
      <c r="E16" s="495">
        <v>-44.277698654176298</v>
      </c>
      <c r="F16" s="429">
        <v>5782.0922100000007</v>
      </c>
      <c r="G16" s="437">
        <v>-21.265893600215744</v>
      </c>
      <c r="H16" s="718">
        <v>11.973730018839071</v>
      </c>
      <c r="I16" s="166"/>
      <c r="J16" s="166"/>
    </row>
    <row r="17" spans="1:12" x14ac:dyDescent="0.2">
      <c r="A17" s="482" t="s">
        <v>658</v>
      </c>
      <c r="B17" s="411">
        <v>0</v>
      </c>
      <c r="C17" s="656">
        <v>-100</v>
      </c>
      <c r="D17" s="411">
        <v>0</v>
      </c>
      <c r="E17" s="646">
        <v>-100</v>
      </c>
      <c r="F17" s="411">
        <v>20.537980000000005</v>
      </c>
      <c r="G17" s="413">
        <v>-85.421593751140151</v>
      </c>
      <c r="H17" s="413">
        <v>4.2530665150412129E-2</v>
      </c>
      <c r="I17" s="10"/>
      <c r="J17" s="166"/>
      <c r="L17" s="166"/>
    </row>
    <row r="18" spans="1:12" x14ac:dyDescent="0.2">
      <c r="A18" s="633" t="s">
        <v>114</v>
      </c>
      <c r="B18" s="61">
        <v>2430.9464600000001</v>
      </c>
      <c r="C18" s="62">
        <v>-31.028816996358227</v>
      </c>
      <c r="D18" s="61">
        <v>29688.76038</v>
      </c>
      <c r="E18" s="62">
        <v>-47.710862589170276</v>
      </c>
      <c r="F18" s="61">
        <v>48289.816129999999</v>
      </c>
      <c r="G18" s="62">
        <v>-40.061743500724788</v>
      </c>
      <c r="H18" s="62">
        <v>100</v>
      </c>
      <c r="I18" s="1"/>
    </row>
    <row r="19" spans="1:12" x14ac:dyDescent="0.2">
      <c r="A19" s="133" t="s">
        <v>569</v>
      </c>
      <c r="B19" s="1"/>
      <c r="C19" s="1"/>
      <c r="D19" s="1"/>
      <c r="E19" s="1"/>
      <c r="F19" s="1"/>
      <c r="G19" s="1"/>
      <c r="H19" s="727" t="s">
        <v>220</v>
      </c>
      <c r="I19" s="1"/>
    </row>
    <row r="20" spans="1:12" x14ac:dyDescent="0.2">
      <c r="A20" s="133" t="s">
        <v>588</v>
      </c>
      <c r="B20" s="1"/>
      <c r="C20" s="1"/>
      <c r="D20" s="1"/>
      <c r="E20" s="1"/>
      <c r="F20" s="1"/>
      <c r="G20" s="1"/>
      <c r="H20" s="1"/>
      <c r="I20" s="1"/>
    </row>
    <row r="21" spans="1:12" ht="14.25" customHeight="1" x14ac:dyDescent="0.2">
      <c r="A21" s="133" t="s">
        <v>693</v>
      </c>
      <c r="B21" s="581"/>
      <c r="C21" s="581"/>
      <c r="D21" s="581"/>
      <c r="E21" s="581"/>
      <c r="F21" s="581"/>
      <c r="G21" s="581"/>
      <c r="H21" s="581"/>
      <c r="I21" s="1"/>
    </row>
    <row r="22" spans="1:12" x14ac:dyDescent="0.2">
      <c r="A22" s="428" t="s">
        <v>527</v>
      </c>
      <c r="B22" s="581"/>
      <c r="C22" s="581"/>
      <c r="D22" s="581"/>
      <c r="E22" s="581"/>
      <c r="F22" s="581"/>
      <c r="G22" s="581"/>
      <c r="H22" s="581"/>
      <c r="I22" s="1"/>
    </row>
    <row r="23" spans="1:12" s="1" customFormat="1" x14ac:dyDescent="0.2">
      <c r="A23" s="581"/>
      <c r="B23" s="581"/>
      <c r="C23" s="581"/>
      <c r="D23" s="581"/>
      <c r="E23" s="581"/>
      <c r="F23" s="581"/>
      <c r="G23" s="581"/>
      <c r="H23" s="581"/>
    </row>
    <row r="24" spans="1:12" s="1" customFormat="1" x14ac:dyDescent="0.2"/>
    <row r="25" spans="1:12" s="1" customFormat="1" x14ac:dyDescent="0.2"/>
    <row r="26" spans="1:12" s="1" customFormat="1" x14ac:dyDescent="0.2"/>
    <row r="27" spans="1:12" s="1" customFormat="1" x14ac:dyDescent="0.2"/>
    <row r="28" spans="1:12" s="1" customFormat="1" x14ac:dyDescent="0.2"/>
    <row r="29" spans="1:12" s="1" customFormat="1" x14ac:dyDescent="0.2"/>
    <row r="30" spans="1:12" s="1" customFormat="1" x14ac:dyDescent="0.2"/>
    <row r="31" spans="1:12" s="1" customFormat="1" x14ac:dyDescent="0.2"/>
    <row r="32" spans="1:1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sheetData>
  <mergeCells count="4">
    <mergeCell ref="A1:F2"/>
    <mergeCell ref="B3:C3"/>
    <mergeCell ref="D3:E3"/>
    <mergeCell ref="F3:H3"/>
  </mergeCells>
  <conditionalFormatting sqref="B7:B8">
    <cfRule type="cellIs" dxfId="21" priority="32" operator="between">
      <formula>0.0001</formula>
      <formula>0.4999999</formula>
    </cfRule>
  </conditionalFormatting>
  <conditionalFormatting sqref="B12:B13">
    <cfRule type="cellIs" dxfId="20" priority="25" operator="between">
      <formula>0.0001</formula>
      <formula>0.44999</formula>
    </cfRule>
  </conditionalFormatting>
  <conditionalFormatting sqref="C16:C18">
    <cfRule type="cellIs" dxfId="19" priority="2" operator="between">
      <formula>0</formula>
      <formula>0.5</formula>
    </cfRule>
    <cfRule type="cellIs" dxfId="18" priority="3" operator="between">
      <formula>0</formula>
      <formula>0.49</formula>
    </cfRule>
  </conditionalFormatting>
  <conditionalFormatting sqref="D7:D8">
    <cfRule type="cellIs" dxfId="17" priority="31" operator="between">
      <formula>0.0001</formula>
      <formula>0.4999999</formula>
    </cfRule>
  </conditionalFormatting>
  <conditionalFormatting sqref="H6">
    <cfRule type="cellIs" dxfId="16" priority="6" operator="between">
      <formula>0</formula>
      <formula>0.5</formula>
    </cfRule>
    <cfRule type="cellIs" dxfId="15" priority="7" operator="between">
      <formula>0</formula>
      <formula>0.49</formula>
    </cfRule>
  </conditionalFormatting>
  <conditionalFormatting sqref="H15">
    <cfRule type="cellIs" dxfId="14" priority="1" operator="between">
      <formula>0.000001</formula>
      <formula>0.0999999999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13" t="s">
        <v>519</v>
      </c>
      <c r="B1" s="813"/>
      <c r="C1" s="813"/>
      <c r="D1" s="813"/>
      <c r="E1" s="813"/>
      <c r="F1" s="813"/>
      <c r="G1" s="1"/>
      <c r="H1" s="1"/>
    </row>
    <row r="2" spans="1:8" x14ac:dyDescent="0.2">
      <c r="A2" s="814"/>
      <c r="B2" s="814"/>
      <c r="C2" s="814"/>
      <c r="D2" s="814"/>
      <c r="E2" s="814"/>
      <c r="F2" s="814"/>
      <c r="G2" s="10"/>
      <c r="H2" s="55" t="s">
        <v>463</v>
      </c>
    </row>
    <row r="3" spans="1:8" x14ac:dyDescent="0.2">
      <c r="A3" s="11"/>
      <c r="B3" s="778">
        <f>INDICE!A3</f>
        <v>45536</v>
      </c>
      <c r="C3" s="778">
        <v>41671</v>
      </c>
      <c r="D3" s="776" t="s">
        <v>115</v>
      </c>
      <c r="E3" s="776"/>
      <c r="F3" s="776" t="s">
        <v>116</v>
      </c>
      <c r="G3" s="776"/>
      <c r="H3" s="776"/>
    </row>
    <row r="4" spans="1:8" x14ac:dyDescent="0.2">
      <c r="A4" s="253"/>
      <c r="B4" s="184" t="s">
        <v>54</v>
      </c>
      <c r="C4" s="185" t="s">
        <v>417</v>
      </c>
      <c r="D4" s="184" t="s">
        <v>54</v>
      </c>
      <c r="E4" s="185" t="s">
        <v>417</v>
      </c>
      <c r="F4" s="184" t="s">
        <v>54</v>
      </c>
      <c r="G4" s="186" t="s">
        <v>417</v>
      </c>
      <c r="H4" s="185" t="s">
        <v>467</v>
      </c>
    </row>
    <row r="5" spans="1:8" x14ac:dyDescent="0.2">
      <c r="A5" s="410" t="s">
        <v>114</v>
      </c>
      <c r="B5" s="61">
        <v>23428.252240000002</v>
      </c>
      <c r="C5" s="669">
        <v>-14.05415381978781</v>
      </c>
      <c r="D5" s="61">
        <v>227078.57279000001</v>
      </c>
      <c r="E5" s="62">
        <v>-7.0031218974623126</v>
      </c>
      <c r="F5" s="61">
        <v>303954.95788999996</v>
      </c>
      <c r="G5" s="62">
        <v>-7.9111007523297419</v>
      </c>
      <c r="H5" s="62">
        <v>100</v>
      </c>
    </row>
    <row r="6" spans="1:8" x14ac:dyDescent="0.2">
      <c r="A6" s="635" t="s">
        <v>324</v>
      </c>
      <c r="B6" s="181">
        <v>8956.8309499999996</v>
      </c>
      <c r="C6" s="664">
        <v>16.530634153101442</v>
      </c>
      <c r="D6" s="181">
        <v>80650.344389999984</v>
      </c>
      <c r="E6" s="155">
        <v>78.434105649048291</v>
      </c>
      <c r="F6" s="181">
        <v>101645.95749999997</v>
      </c>
      <c r="G6" s="155">
        <v>61.175399027541509</v>
      </c>
      <c r="H6" s="155">
        <v>33.441125029052898</v>
      </c>
    </row>
    <row r="7" spans="1:8" x14ac:dyDescent="0.2">
      <c r="A7" s="635" t="s">
        <v>325</v>
      </c>
      <c r="B7" s="181">
        <v>14471.421289999998</v>
      </c>
      <c r="C7" s="155">
        <v>-26.06464378057149</v>
      </c>
      <c r="D7" s="181">
        <v>146428.22840000002</v>
      </c>
      <c r="E7" s="155">
        <v>-26.4104887517789</v>
      </c>
      <c r="F7" s="181">
        <v>202309.00039000003</v>
      </c>
      <c r="G7" s="155">
        <v>-24.229250867577356</v>
      </c>
      <c r="H7" s="155">
        <v>66.558874970947116</v>
      </c>
    </row>
    <row r="8" spans="1:8" x14ac:dyDescent="0.2">
      <c r="A8" s="469" t="s">
        <v>589</v>
      </c>
      <c r="B8" s="405">
        <v>8865.8659900000002</v>
      </c>
      <c r="C8" s="406">
        <v>75.904815390323932</v>
      </c>
      <c r="D8" s="405">
        <v>63778.588050000006</v>
      </c>
      <c r="E8" s="408">
        <v>68.589675821994504</v>
      </c>
      <c r="F8" s="407">
        <v>80675.479360000012</v>
      </c>
      <c r="G8" s="408">
        <v>55.050518694178564</v>
      </c>
      <c r="H8" s="408">
        <v>26.54191921067336</v>
      </c>
    </row>
    <row r="9" spans="1:8" x14ac:dyDescent="0.2">
      <c r="A9" s="672" t="s">
        <v>590</v>
      </c>
      <c r="B9" s="673">
        <v>14562.38625</v>
      </c>
      <c r="C9" s="674">
        <v>-34.460257513967285</v>
      </c>
      <c r="D9" s="673">
        <v>163299.98473999999</v>
      </c>
      <c r="E9" s="675">
        <v>-20.861869527140907</v>
      </c>
      <c r="F9" s="676">
        <v>223279.47852999996</v>
      </c>
      <c r="G9" s="675">
        <v>-19.693792797948031</v>
      </c>
      <c r="H9" s="675">
        <v>73.458080789326658</v>
      </c>
    </row>
    <row r="10" spans="1:8" x14ac:dyDescent="0.2">
      <c r="A10" s="15"/>
      <c r="B10" s="15"/>
      <c r="C10" s="424"/>
      <c r="D10" s="1"/>
      <c r="E10" s="1"/>
      <c r="F10" s="1"/>
      <c r="G10" s="1"/>
      <c r="H10" s="161" t="s">
        <v>220</v>
      </c>
    </row>
    <row r="11" spans="1:8" x14ac:dyDescent="0.2">
      <c r="A11" s="133" t="s">
        <v>569</v>
      </c>
      <c r="B11" s="1"/>
      <c r="C11" s="1"/>
      <c r="D11" s="1"/>
      <c r="E11" s="1"/>
      <c r="F11" s="1"/>
      <c r="G11" s="1"/>
      <c r="H11" s="1"/>
    </row>
    <row r="12" spans="1:8" x14ac:dyDescent="0.2">
      <c r="A12" s="428" t="s">
        <v>528</v>
      </c>
      <c r="B12" s="1"/>
      <c r="C12" s="1"/>
      <c r="D12" s="1"/>
      <c r="E12" s="1"/>
      <c r="F12" s="1"/>
      <c r="G12" s="1"/>
      <c r="H12" s="1"/>
    </row>
    <row r="13" spans="1:8" x14ac:dyDescent="0.2">
      <c r="A13" s="821"/>
      <c r="B13" s="821"/>
      <c r="C13" s="821"/>
      <c r="D13" s="821"/>
      <c r="E13" s="821"/>
      <c r="F13" s="821"/>
      <c r="G13" s="821"/>
      <c r="H13" s="821"/>
    </row>
    <row r="14" spans="1:8" s="1" customFormat="1" x14ac:dyDescent="0.2">
      <c r="A14" s="821"/>
      <c r="B14" s="821"/>
      <c r="C14" s="821"/>
      <c r="D14" s="821"/>
      <c r="E14" s="821"/>
      <c r="F14" s="821"/>
      <c r="G14" s="821"/>
      <c r="H14" s="821"/>
    </row>
    <row r="15" spans="1:8" s="1" customFormat="1" x14ac:dyDescent="0.2">
      <c r="D15" s="166"/>
    </row>
    <row r="16" spans="1:8" s="1" customFormat="1" x14ac:dyDescent="0.2">
      <c r="D16" s="166"/>
    </row>
    <row r="17" spans="4:4" s="1" customFormat="1" x14ac:dyDescent="0.2">
      <c r="D17" s="166"/>
    </row>
    <row r="18" spans="4:4" s="1" customFormat="1" x14ac:dyDescent="0.2">
      <c r="D18" s="63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4"/>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342</v>
      </c>
      <c r="B1" s="53"/>
      <c r="C1" s="53"/>
      <c r="D1" s="6"/>
      <c r="E1" s="6"/>
      <c r="F1" s="6"/>
      <c r="G1" s="6"/>
      <c r="H1" s="3"/>
    </row>
    <row r="2" spans="1:8" x14ac:dyDescent="0.2">
      <c r="A2" s="54"/>
      <c r="B2" s="54"/>
      <c r="C2" s="54"/>
      <c r="D2" s="65"/>
      <c r="E2" s="65"/>
      <c r="F2" s="65"/>
      <c r="G2" s="108"/>
      <c r="H2" s="55" t="s">
        <v>463</v>
      </c>
    </row>
    <row r="3" spans="1:8" x14ac:dyDescent="0.2">
      <c r="A3" s="56"/>
      <c r="B3" s="778">
        <f>INDICE!A3</f>
        <v>45536</v>
      </c>
      <c r="C3" s="776">
        <v>41671</v>
      </c>
      <c r="D3" s="776" t="s">
        <v>115</v>
      </c>
      <c r="E3" s="776"/>
      <c r="F3" s="776" t="s">
        <v>116</v>
      </c>
      <c r="G3" s="776"/>
      <c r="H3" s="776"/>
    </row>
    <row r="4" spans="1:8" ht="25.5" x14ac:dyDescent="0.2">
      <c r="A4" s="66"/>
      <c r="B4" s="184" t="s">
        <v>54</v>
      </c>
      <c r="C4" s="185" t="s">
        <v>417</v>
      </c>
      <c r="D4" s="184" t="s">
        <v>54</v>
      </c>
      <c r="E4" s="185" t="s">
        <v>417</v>
      </c>
      <c r="F4" s="184" t="s">
        <v>54</v>
      </c>
      <c r="G4" s="186" t="s">
        <v>417</v>
      </c>
      <c r="H4" s="185" t="s">
        <v>106</v>
      </c>
    </row>
    <row r="5" spans="1:8" ht="15" x14ac:dyDescent="0.25">
      <c r="A5" s="501" t="s">
        <v>343</v>
      </c>
      <c r="B5" s="574">
        <v>4.0670752578080007</v>
      </c>
      <c r="C5" s="503">
        <v>-21.506330370172542</v>
      </c>
      <c r="D5" s="502">
        <v>31.534741604537999</v>
      </c>
      <c r="E5" s="503">
        <v>-25.976058029710657</v>
      </c>
      <c r="F5" s="504">
        <v>44.962839387931993</v>
      </c>
      <c r="G5" s="503">
        <v>-21.28911998366932</v>
      </c>
      <c r="H5" s="575">
        <v>8.5622906901764573</v>
      </c>
    </row>
    <row r="6" spans="1:8" ht="15" x14ac:dyDescent="0.25">
      <c r="A6" s="501" t="s">
        <v>521</v>
      </c>
      <c r="B6" s="574">
        <v>0</v>
      </c>
      <c r="C6" s="517" t="s">
        <v>142</v>
      </c>
      <c r="D6" s="505">
        <v>81.62</v>
      </c>
      <c r="E6" s="517">
        <v>-47.368421052631575</v>
      </c>
      <c r="F6" s="507">
        <v>173.73400000000001</v>
      </c>
      <c r="G6" s="506">
        <v>-33.482142857142847</v>
      </c>
      <c r="H6" s="576">
        <v>33.08423202397617</v>
      </c>
    </row>
    <row r="7" spans="1:8" ht="15" x14ac:dyDescent="0.25">
      <c r="A7" s="501" t="s">
        <v>531</v>
      </c>
      <c r="B7" s="574">
        <v>24.617789999999996</v>
      </c>
      <c r="C7" s="517">
        <v>20.067042637381054</v>
      </c>
      <c r="D7" s="584">
        <v>233.99663000000001</v>
      </c>
      <c r="E7" s="508">
        <v>41.950398661910192</v>
      </c>
      <c r="F7" s="507">
        <v>306.42944999999997</v>
      </c>
      <c r="G7" s="508">
        <v>44.687829886884742</v>
      </c>
      <c r="H7" s="576">
        <v>58.353477285847354</v>
      </c>
    </row>
    <row r="8" spans="1:8" x14ac:dyDescent="0.2">
      <c r="A8" s="509" t="s">
        <v>186</v>
      </c>
      <c r="B8" s="510">
        <v>28.684865257807996</v>
      </c>
      <c r="C8" s="511">
        <v>11.680420721142411</v>
      </c>
      <c r="D8" s="512">
        <v>347.15137160453799</v>
      </c>
      <c r="E8" s="511">
        <v>-4.2400937074059497</v>
      </c>
      <c r="F8" s="512">
        <v>525.12628938793205</v>
      </c>
      <c r="G8" s="511">
        <v>-0.93726029059509752</v>
      </c>
      <c r="H8" s="511">
        <v>100</v>
      </c>
    </row>
    <row r="9" spans="1:8" x14ac:dyDescent="0.2">
      <c r="A9" s="557" t="s">
        <v>245</v>
      </c>
      <c r="B9" s="497">
        <f>B8/'Consumo de gas natural'!B8*100</f>
        <v>0.12766306360573543</v>
      </c>
      <c r="C9" s="75"/>
      <c r="D9" s="97">
        <f>D8/'Consumo de gas natural'!D8*100</f>
        <v>0.15609838460979969</v>
      </c>
      <c r="E9" s="75"/>
      <c r="F9" s="97">
        <f>F8/'Consumo de gas natural'!F8*100</f>
        <v>0.17382410458824371</v>
      </c>
      <c r="G9" s="189"/>
      <c r="H9" s="498"/>
    </row>
    <row r="10" spans="1:8" x14ac:dyDescent="0.2">
      <c r="A10" s="80"/>
      <c r="B10" s="59"/>
      <c r="C10" s="59"/>
      <c r="D10" s="59"/>
      <c r="E10" s="59"/>
      <c r="F10" s="59"/>
      <c r="G10" s="73"/>
      <c r="H10" s="161" t="s">
        <v>220</v>
      </c>
    </row>
    <row r="11" spans="1:8" x14ac:dyDescent="0.2">
      <c r="A11" s="80" t="s">
        <v>566</v>
      </c>
      <c r="B11" s="108"/>
      <c r="C11" s="108"/>
      <c r="D11" s="108"/>
      <c r="E11" s="108"/>
      <c r="F11" s="108"/>
      <c r="G11" s="108"/>
      <c r="H11" s="1"/>
    </row>
    <row r="12" spans="1:8" x14ac:dyDescent="0.2">
      <c r="A12" s="428" t="s">
        <v>528</v>
      </c>
      <c r="B12" s="1"/>
      <c r="C12" s="1"/>
      <c r="D12" s="1"/>
      <c r="E12" s="1"/>
      <c r="F12" s="1"/>
      <c r="G12" s="1"/>
      <c r="H12" s="1"/>
    </row>
    <row r="13" spans="1:8" x14ac:dyDescent="0.2">
      <c r="A13" s="80"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sheetData>
  <mergeCells count="3">
    <mergeCell ref="B3:C3"/>
    <mergeCell ref="D3:E3"/>
    <mergeCell ref="F3:H3"/>
  </mergeCells>
  <conditionalFormatting sqref="B5">
    <cfRule type="cellIs" dxfId="13" priority="1" operator="equal">
      <formula>0</formula>
    </cfRule>
    <cfRule type="cellIs" dxfId="12" priority="2" operator="between">
      <formula>-0.49</formula>
      <formula>0.49</formula>
    </cfRule>
  </conditionalFormatting>
  <conditionalFormatting sqref="B18:B23">
    <cfRule type="cellIs" dxfId="11" priority="29" operator="between">
      <formula>0.00001</formula>
      <formula>0.499</formula>
    </cfRule>
  </conditionalFormatting>
  <conditionalFormatting sqref="B6:E6">
    <cfRule type="cellIs" dxfId="10" priority="14" operator="equal">
      <formula>0</formula>
    </cfRule>
    <cfRule type="cellIs" dxfId="9"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344</v>
      </c>
      <c r="B1" s="158"/>
      <c r="C1" s="158"/>
      <c r="D1" s="158"/>
      <c r="E1" s="15"/>
    </row>
    <row r="2" spans="1:5" x14ac:dyDescent="0.2">
      <c r="A2" s="159"/>
      <c r="B2" s="159"/>
      <c r="C2" s="159"/>
      <c r="D2" s="159"/>
      <c r="E2" s="55" t="s">
        <v>463</v>
      </c>
    </row>
    <row r="3" spans="1:5" x14ac:dyDescent="0.2">
      <c r="A3" s="229" t="s">
        <v>345</v>
      </c>
      <c r="B3" s="230"/>
      <c r="C3" s="231"/>
      <c r="D3" s="229" t="s">
        <v>346</v>
      </c>
      <c r="E3" s="230"/>
    </row>
    <row r="4" spans="1:5" x14ac:dyDescent="0.2">
      <c r="A4" s="145" t="s">
        <v>347</v>
      </c>
      <c r="B4" s="171">
        <v>25887.883565257805</v>
      </c>
      <c r="C4" s="232"/>
      <c r="D4" s="145" t="s">
        <v>348</v>
      </c>
      <c r="E4" s="171">
        <v>2430.9464600000001</v>
      </c>
    </row>
    <row r="5" spans="1:5" x14ac:dyDescent="0.2">
      <c r="A5" s="18" t="s">
        <v>349</v>
      </c>
      <c r="B5" s="233">
        <v>28.684865257807996</v>
      </c>
      <c r="C5" s="232"/>
      <c r="D5" s="18" t="s">
        <v>350</v>
      </c>
      <c r="E5" s="234">
        <v>2430.9464600000001</v>
      </c>
    </row>
    <row r="6" spans="1:5" x14ac:dyDescent="0.2">
      <c r="A6" s="18" t="s">
        <v>351</v>
      </c>
      <c r="B6" s="233">
        <v>15258.048989999999</v>
      </c>
      <c r="C6" s="232"/>
      <c r="D6" s="145" t="s">
        <v>353</v>
      </c>
      <c r="E6" s="171">
        <v>22469.197000000004</v>
      </c>
    </row>
    <row r="7" spans="1:5" x14ac:dyDescent="0.2">
      <c r="A7" s="18" t="s">
        <v>352</v>
      </c>
      <c r="B7" s="233">
        <v>10601.14971</v>
      </c>
      <c r="C7" s="232"/>
      <c r="D7" s="18" t="s">
        <v>354</v>
      </c>
      <c r="E7" s="234">
        <v>15397.592000000001</v>
      </c>
    </row>
    <row r="8" spans="1:5" x14ac:dyDescent="0.2">
      <c r="A8" s="439"/>
      <c r="B8" s="440"/>
      <c r="C8" s="232"/>
      <c r="D8" s="18" t="s">
        <v>355</v>
      </c>
      <c r="E8" s="234">
        <v>6141.7039999999997</v>
      </c>
    </row>
    <row r="9" spans="1:5" x14ac:dyDescent="0.2">
      <c r="A9" s="145" t="s">
        <v>253</v>
      </c>
      <c r="B9" s="171">
        <v>-874</v>
      </c>
      <c r="C9" s="232"/>
      <c r="D9" s="18" t="s">
        <v>356</v>
      </c>
      <c r="E9" s="234">
        <v>929.90099999999995</v>
      </c>
    </row>
    <row r="10" spans="1:5" x14ac:dyDescent="0.2">
      <c r="A10" s="18"/>
      <c r="B10" s="233"/>
      <c r="C10" s="232"/>
      <c r="D10" s="145" t="s">
        <v>357</v>
      </c>
      <c r="E10" s="171">
        <v>113.74010525780159</v>
      </c>
    </row>
    <row r="11" spans="1:5" x14ac:dyDescent="0.2">
      <c r="A11" s="173" t="s">
        <v>114</v>
      </c>
      <c r="B11" s="174">
        <v>25013.883565257805</v>
      </c>
      <c r="C11" s="232"/>
      <c r="D11" s="173" t="s">
        <v>114</v>
      </c>
      <c r="E11" s="174">
        <v>25013.883565257805</v>
      </c>
    </row>
    <row r="12" spans="1:5" x14ac:dyDescent="0.2">
      <c r="A12" s="1"/>
      <c r="B12" s="1"/>
      <c r="C12" s="232"/>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55"/>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4" t="s">
        <v>488</v>
      </c>
      <c r="B1" s="764"/>
      <c r="C1" s="764"/>
      <c r="D1" s="764"/>
      <c r="E1" s="764"/>
      <c r="F1" s="191"/>
    </row>
    <row r="2" spans="1:8" x14ac:dyDescent="0.2">
      <c r="A2" s="765"/>
      <c r="B2" s="765"/>
      <c r="C2" s="765"/>
      <c r="D2" s="765"/>
      <c r="E2" s="765"/>
      <c r="H2" s="55" t="s">
        <v>358</v>
      </c>
    </row>
    <row r="3" spans="1:8" x14ac:dyDescent="0.2">
      <c r="A3" s="56"/>
      <c r="B3" s="56"/>
      <c r="C3" s="621" t="s">
        <v>487</v>
      </c>
      <c r="D3" s="621" t="s">
        <v>577</v>
      </c>
      <c r="E3" s="621" t="s">
        <v>614</v>
      </c>
      <c r="F3" s="621" t="s">
        <v>577</v>
      </c>
      <c r="G3" s="621" t="s">
        <v>613</v>
      </c>
      <c r="H3" s="621" t="s">
        <v>577</v>
      </c>
    </row>
    <row r="4" spans="1:8" ht="15" x14ac:dyDescent="0.25">
      <c r="A4" s="634">
        <v>2019</v>
      </c>
      <c r="B4" s="557" t="s">
        <v>505</v>
      </c>
      <c r="C4" s="625" t="s">
        <v>505</v>
      </c>
      <c r="D4" s="625" t="s">
        <v>505</v>
      </c>
      <c r="E4" s="625" t="s">
        <v>505</v>
      </c>
      <c r="F4" s="625" t="s">
        <v>505</v>
      </c>
      <c r="G4" s="625" t="s">
        <v>505</v>
      </c>
      <c r="H4" s="625" t="s">
        <v>505</v>
      </c>
    </row>
    <row r="5" spans="1:8" ht="15" x14ac:dyDescent="0.25">
      <c r="A5" s="662" t="s">
        <v>505</v>
      </c>
      <c r="B5" s="18" t="s">
        <v>633</v>
      </c>
      <c r="C5" s="235">
        <v>8.6282825199999991</v>
      </c>
      <c r="D5" s="441">
        <v>-5.3305949155175245</v>
      </c>
      <c r="E5" s="235">
        <v>6.7438285199999992</v>
      </c>
      <c r="F5" s="441">
        <v>-6.7200452557603256</v>
      </c>
      <c r="G5" s="235" t="s">
        <v>142</v>
      </c>
      <c r="H5" s="441" t="s">
        <v>142</v>
      </c>
    </row>
    <row r="6" spans="1:8" ht="15" x14ac:dyDescent="0.25">
      <c r="A6" s="634">
        <v>2020</v>
      </c>
      <c r="B6" s="557" t="s">
        <v>505</v>
      </c>
      <c r="C6" s="625" t="s">
        <v>505</v>
      </c>
      <c r="D6" s="625" t="s">
        <v>505</v>
      </c>
      <c r="E6" s="625" t="s">
        <v>505</v>
      </c>
      <c r="F6" s="625" t="s">
        <v>505</v>
      </c>
      <c r="G6" s="625" t="s">
        <v>505</v>
      </c>
      <c r="H6" s="625" t="s">
        <v>505</v>
      </c>
    </row>
    <row r="7" spans="1:8" ht="15" x14ac:dyDescent="0.25">
      <c r="A7" s="662" t="s">
        <v>505</v>
      </c>
      <c r="B7" s="18" t="s">
        <v>632</v>
      </c>
      <c r="C7" s="235">
        <v>8.3495372399999983</v>
      </c>
      <c r="D7" s="441">
        <v>-3.2305998250970669</v>
      </c>
      <c r="E7" s="235">
        <v>6.4662932399999997</v>
      </c>
      <c r="F7" s="441">
        <v>-4.1153964573227242</v>
      </c>
      <c r="G7" s="235" t="s">
        <v>142</v>
      </c>
      <c r="H7" s="441" t="s">
        <v>142</v>
      </c>
    </row>
    <row r="8" spans="1:8" ht="15" x14ac:dyDescent="0.25">
      <c r="A8" s="662" t="s">
        <v>505</v>
      </c>
      <c r="B8" s="18" t="s">
        <v>635</v>
      </c>
      <c r="C8" s="235">
        <v>7.9797079999999987</v>
      </c>
      <c r="D8" s="441">
        <v>-4.4293381701235424</v>
      </c>
      <c r="E8" s="235">
        <v>6.0964640000000001</v>
      </c>
      <c r="F8" s="441">
        <v>-5.7193391371777569</v>
      </c>
      <c r="G8" s="235" t="s">
        <v>142</v>
      </c>
      <c r="H8" s="441" t="s">
        <v>142</v>
      </c>
    </row>
    <row r="9" spans="1:8" ht="15" x14ac:dyDescent="0.25">
      <c r="A9" s="662" t="s">
        <v>505</v>
      </c>
      <c r="B9" s="18" t="s">
        <v>634</v>
      </c>
      <c r="C9" s="235">
        <v>7.7840267999999995</v>
      </c>
      <c r="D9" s="441">
        <v>-2.452235094316725</v>
      </c>
      <c r="E9" s="235">
        <v>5.7697397999999991</v>
      </c>
      <c r="F9" s="441">
        <v>-5.3592410288980794</v>
      </c>
      <c r="G9" s="235" t="s">
        <v>142</v>
      </c>
      <c r="H9" s="441" t="s">
        <v>142</v>
      </c>
    </row>
    <row r="10" spans="1:8" ht="15" x14ac:dyDescent="0.25">
      <c r="A10" s="634">
        <v>2021</v>
      </c>
      <c r="B10" s="557" t="s">
        <v>505</v>
      </c>
      <c r="C10" s="625" t="s">
        <v>505</v>
      </c>
      <c r="D10" s="625" t="s">
        <v>505</v>
      </c>
      <c r="E10" s="625" t="s">
        <v>505</v>
      </c>
      <c r="F10" s="625" t="s">
        <v>505</v>
      </c>
      <c r="G10" s="625" t="s">
        <v>505</v>
      </c>
      <c r="H10" s="625" t="s">
        <v>505</v>
      </c>
    </row>
    <row r="11" spans="1:8" s="1" customFormat="1" ht="15" x14ac:dyDescent="0.25">
      <c r="A11" s="662" t="s">
        <v>505</v>
      </c>
      <c r="B11" s="18" t="s">
        <v>632</v>
      </c>
      <c r="C11" s="235">
        <v>8.1517022399999988</v>
      </c>
      <c r="D11" s="441">
        <v>4.7234606129567709</v>
      </c>
      <c r="E11" s="235">
        <v>6.1374152400000002</v>
      </c>
      <c r="F11" s="441">
        <v>6.3724787034590564</v>
      </c>
      <c r="G11" s="235" t="s">
        <v>142</v>
      </c>
      <c r="H11" s="441" t="s">
        <v>142</v>
      </c>
    </row>
    <row r="12" spans="1:8" s="1" customFormat="1" ht="15" x14ac:dyDescent="0.25">
      <c r="A12" s="662" t="s">
        <v>505</v>
      </c>
      <c r="B12" s="18" t="s">
        <v>635</v>
      </c>
      <c r="C12" s="235">
        <v>8.3919162799999985</v>
      </c>
      <c r="D12" s="441">
        <v>2.9467960547096692</v>
      </c>
      <c r="E12" s="235">
        <v>6.3776292799999998</v>
      </c>
      <c r="F12" s="441">
        <v>3.9139284308877831</v>
      </c>
      <c r="G12" s="235" t="s">
        <v>142</v>
      </c>
      <c r="H12" s="441" t="s">
        <v>142</v>
      </c>
    </row>
    <row r="13" spans="1:8" s="1" customFormat="1" ht="15" x14ac:dyDescent="0.25">
      <c r="A13" s="662" t="s">
        <v>505</v>
      </c>
      <c r="B13" s="18" t="s">
        <v>634</v>
      </c>
      <c r="C13" s="235">
        <v>8.3238000000000003</v>
      </c>
      <c r="D13" s="441">
        <v>-0.81</v>
      </c>
      <c r="E13" s="235">
        <v>7.1341999999999999</v>
      </c>
      <c r="F13" s="441">
        <v>11.86</v>
      </c>
      <c r="G13" s="235">
        <v>6.7427999999999999</v>
      </c>
      <c r="H13" s="441" t="s">
        <v>142</v>
      </c>
    </row>
    <row r="14" spans="1:8" s="1" customFormat="1" ht="15" x14ac:dyDescent="0.25">
      <c r="A14" s="634">
        <v>2022</v>
      </c>
      <c r="B14" s="557" t="s">
        <v>505</v>
      </c>
      <c r="C14" s="625" t="s">
        <v>505</v>
      </c>
      <c r="D14" s="625" t="s">
        <v>505</v>
      </c>
      <c r="E14" s="625" t="s">
        <v>505</v>
      </c>
      <c r="F14" s="625" t="s">
        <v>505</v>
      </c>
      <c r="G14" s="625" t="s">
        <v>505</v>
      </c>
      <c r="H14" s="625" t="s">
        <v>505</v>
      </c>
    </row>
    <row r="15" spans="1:8" s="1" customFormat="1" ht="15" x14ac:dyDescent="0.25">
      <c r="A15" s="662" t="s">
        <v>505</v>
      </c>
      <c r="B15" s="18" t="s">
        <v>632</v>
      </c>
      <c r="C15" s="235">
        <v>8.7993390099999989</v>
      </c>
      <c r="D15" s="441">
        <v>5.712735698136596</v>
      </c>
      <c r="E15" s="235">
        <v>7.6110379399999983</v>
      </c>
      <c r="F15" s="441">
        <v>6.6834530348602481</v>
      </c>
      <c r="G15" s="235">
        <v>7.2198340499999993</v>
      </c>
      <c r="H15" s="441">
        <v>7.0746595149630291</v>
      </c>
    </row>
    <row r="16" spans="1:8" s="1" customFormat="1" ht="15" x14ac:dyDescent="0.25">
      <c r="A16" s="662" t="s">
        <v>505</v>
      </c>
      <c r="B16" s="18" t="s">
        <v>633</v>
      </c>
      <c r="C16" s="235">
        <v>9.3430694499999998</v>
      </c>
      <c r="D16" s="441">
        <v>6.1792191365974087</v>
      </c>
      <c r="E16" s="235">
        <v>8.154769589999999</v>
      </c>
      <c r="F16" s="441">
        <v>7.1439881693718217</v>
      </c>
      <c r="G16" s="235">
        <v>7.7635644899999985</v>
      </c>
      <c r="H16" s="441">
        <v>7.5310656205456574</v>
      </c>
    </row>
    <row r="17" spans="1:8" s="1" customFormat="1" ht="15" x14ac:dyDescent="0.25">
      <c r="A17" s="662" t="s">
        <v>505</v>
      </c>
      <c r="B17" s="18" t="s">
        <v>635</v>
      </c>
      <c r="C17" s="235">
        <v>9.9683611499999998</v>
      </c>
      <c r="D17" s="441">
        <v>6.692572535677769</v>
      </c>
      <c r="E17" s="235">
        <v>8.780061289999999</v>
      </c>
      <c r="F17" s="441">
        <v>7.6678034014201994</v>
      </c>
      <c r="G17" s="235">
        <v>8.3888561899999985</v>
      </c>
      <c r="H17" s="441">
        <v>8.0541831114485927</v>
      </c>
    </row>
    <row r="18" spans="1:8" s="1" customFormat="1" ht="15" x14ac:dyDescent="0.25">
      <c r="A18" s="692" t="s">
        <v>505</v>
      </c>
      <c r="B18" s="439" t="s">
        <v>634</v>
      </c>
      <c r="C18" s="693">
        <v>9.0315361499999991</v>
      </c>
      <c r="D18" s="694">
        <v>-9.3979841410541258</v>
      </c>
      <c r="E18" s="693">
        <v>8.1181600500000002</v>
      </c>
      <c r="F18" s="694">
        <v>-7.5386858717474725</v>
      </c>
      <c r="G18" s="693">
        <v>7.8286649000000006</v>
      </c>
      <c r="H18" s="694">
        <v>-6.6778029961674434</v>
      </c>
    </row>
    <row r="19" spans="1:8" s="1" customFormat="1" ht="15" x14ac:dyDescent="0.25">
      <c r="A19" s="634">
        <v>2023</v>
      </c>
      <c r="B19" s="557" t="s">
        <v>505</v>
      </c>
      <c r="C19" s="625" t="s">
        <v>505</v>
      </c>
      <c r="D19" s="625" t="s">
        <v>505</v>
      </c>
      <c r="E19" s="625" t="s">
        <v>505</v>
      </c>
      <c r="F19" s="625" t="s">
        <v>505</v>
      </c>
      <c r="G19" s="625" t="s">
        <v>505</v>
      </c>
      <c r="H19" s="625" t="s">
        <v>505</v>
      </c>
    </row>
    <row r="20" spans="1:8" s="1" customFormat="1" ht="15" x14ac:dyDescent="0.25">
      <c r="A20" s="662" t="s">
        <v>505</v>
      </c>
      <c r="B20" s="18" t="s">
        <v>632</v>
      </c>
      <c r="C20" s="235">
        <v>9.7491355500000001</v>
      </c>
      <c r="D20" s="441">
        <v>7.9454855528646817</v>
      </c>
      <c r="E20" s="235">
        <v>8.8357594499999994</v>
      </c>
      <c r="F20" s="441">
        <v>8.839434004506959</v>
      </c>
      <c r="G20" s="235">
        <v>8.5462643000000007</v>
      </c>
      <c r="H20" s="441">
        <v>9.1663062497412557</v>
      </c>
    </row>
    <row r="21" spans="1:8" s="1" customFormat="1" ht="15" x14ac:dyDescent="0.25">
      <c r="A21" s="662" t="s">
        <v>505</v>
      </c>
      <c r="B21" s="18" t="s">
        <v>633</v>
      </c>
      <c r="C21" s="235">
        <v>7.0454401499999992</v>
      </c>
      <c r="D21" s="441">
        <v>-27.732668051784355</v>
      </c>
      <c r="E21" s="235">
        <v>6.1357264500000008</v>
      </c>
      <c r="F21" s="441">
        <v>-30.558018416854917</v>
      </c>
      <c r="G21" s="235">
        <v>5.8467167500000006</v>
      </c>
      <c r="H21" s="441">
        <v>-31.58745687282337</v>
      </c>
    </row>
    <row r="22" spans="1:8" s="1" customFormat="1" ht="15" x14ac:dyDescent="0.25">
      <c r="A22" s="662" t="s">
        <v>505</v>
      </c>
      <c r="B22" s="18" t="s">
        <v>635</v>
      </c>
      <c r="C22" s="235">
        <v>6.8701930500000001</v>
      </c>
      <c r="D22" s="441">
        <v>-2.4873832758340741</v>
      </c>
      <c r="E22" s="235">
        <v>5.9604793500000008</v>
      </c>
      <c r="F22" s="441">
        <v>-2.8561752455571088</v>
      </c>
      <c r="G22" s="235">
        <v>5.6714696499999997</v>
      </c>
      <c r="H22" s="441">
        <v>-2.9973591588817921</v>
      </c>
    </row>
    <row r="23" spans="1:8" s="1" customFormat="1" ht="15" x14ac:dyDescent="0.25">
      <c r="A23" s="692" t="s">
        <v>505</v>
      </c>
      <c r="B23" s="439" t="s">
        <v>634</v>
      </c>
      <c r="C23" s="693">
        <v>6.7687525499999994</v>
      </c>
      <c r="D23" s="694">
        <v>-1.4765305612482127</v>
      </c>
      <c r="E23" s="693">
        <v>5.9630581500000011</v>
      </c>
      <c r="F23" s="694">
        <v>4.3264976666687285E-2</v>
      </c>
      <c r="G23" s="693">
        <v>5.6023470999999994</v>
      </c>
      <c r="H23" s="694">
        <v>-1.2187766886842168</v>
      </c>
    </row>
    <row r="24" spans="1:8" s="1" customFormat="1" ht="15" x14ac:dyDescent="0.25">
      <c r="A24" s="634">
        <v>2024</v>
      </c>
      <c r="B24" s="557" t="s">
        <v>505</v>
      </c>
      <c r="C24" s="625" t="s">
        <v>505</v>
      </c>
      <c r="D24" s="625" t="s">
        <v>505</v>
      </c>
      <c r="E24" s="625" t="s">
        <v>505</v>
      </c>
      <c r="F24" s="625" t="s">
        <v>505</v>
      </c>
      <c r="G24" s="625" t="s">
        <v>505</v>
      </c>
      <c r="H24" s="625" t="s">
        <v>505</v>
      </c>
    </row>
    <row r="25" spans="1:8" s="1" customFormat="1" ht="15" x14ac:dyDescent="0.25">
      <c r="A25" s="662" t="s">
        <v>505</v>
      </c>
      <c r="B25" s="18" t="s">
        <v>632</v>
      </c>
      <c r="C25" s="235">
        <v>7.5682376000000007</v>
      </c>
      <c r="D25" s="441">
        <v>11.811409031343617</v>
      </c>
      <c r="E25" s="235">
        <v>6.7241779000000017</v>
      </c>
      <c r="F25" s="441">
        <v>12.763916280105375</v>
      </c>
      <c r="G25" s="235">
        <v>6.3462890333333348</v>
      </c>
      <c r="H25" s="441">
        <v>13.279111773230465</v>
      </c>
    </row>
    <row r="26" spans="1:8" s="1" customFormat="1" ht="15" x14ac:dyDescent="0.25">
      <c r="A26" s="692" t="s">
        <v>505</v>
      </c>
      <c r="B26" s="439" t="s">
        <v>633</v>
      </c>
      <c r="C26" s="693">
        <v>6.7810831000000009</v>
      </c>
      <c r="D26" s="694">
        <v>-10.400763580678277</v>
      </c>
      <c r="E26" s="693">
        <v>5.9370223000000006</v>
      </c>
      <c r="F26" s="694">
        <v>-11.706347031657222</v>
      </c>
      <c r="G26" s="693">
        <v>5.5591345333333342</v>
      </c>
      <c r="H26" s="694">
        <v>-12.40338244705748</v>
      </c>
    </row>
    <row r="27" spans="1:8" s="1" customFormat="1" x14ac:dyDescent="0.2">
      <c r="A27" s="80" t="s">
        <v>255</v>
      </c>
      <c r="H27" s="161" t="s">
        <v>565</v>
      </c>
    </row>
    <row r="28" spans="1:8" s="1" customFormat="1" x14ac:dyDescent="0.2">
      <c r="A28" s="80" t="s">
        <v>692</v>
      </c>
      <c r="H28" s="161"/>
    </row>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4">
        <f>INDICE!A3</f>
        <v>45536</v>
      </c>
      <c r="C3" s="775"/>
      <c r="D3" s="775" t="s">
        <v>115</v>
      </c>
      <c r="E3" s="775"/>
      <c r="F3" s="775" t="s">
        <v>116</v>
      </c>
      <c r="G3" s="775"/>
      <c r="H3" s="775"/>
      <c r="I3"/>
    </row>
    <row r="4" spans="1:9" ht="14.25" x14ac:dyDescent="0.2">
      <c r="A4" s="66"/>
      <c r="B4" s="63" t="s">
        <v>47</v>
      </c>
      <c r="C4" s="63" t="s">
        <v>417</v>
      </c>
      <c r="D4" s="63" t="s">
        <v>47</v>
      </c>
      <c r="E4" s="63" t="s">
        <v>417</v>
      </c>
      <c r="F4" s="63" t="s">
        <v>47</v>
      </c>
      <c r="G4" s="64" t="s">
        <v>417</v>
      </c>
      <c r="H4" s="64" t="s">
        <v>121</v>
      </c>
      <c r="I4"/>
    </row>
    <row r="5" spans="1:9" ht="14.25" x14ac:dyDescent="0.2">
      <c r="A5" s="3" t="s">
        <v>507</v>
      </c>
      <c r="B5" s="300">
        <v>142.19081</v>
      </c>
      <c r="C5" s="72">
        <v>-16.265110722403769</v>
      </c>
      <c r="D5" s="71">
        <v>1627.32573</v>
      </c>
      <c r="E5" s="72">
        <v>0.8075896451992004</v>
      </c>
      <c r="F5" s="71">
        <v>2109.8190199999999</v>
      </c>
      <c r="G5" s="72">
        <v>-3.7567764348643693</v>
      </c>
      <c r="H5" s="303">
        <v>3.5643221573393156</v>
      </c>
      <c r="I5"/>
    </row>
    <row r="6" spans="1:9" ht="14.25" x14ac:dyDescent="0.2">
      <c r="A6" s="3" t="s">
        <v>48</v>
      </c>
      <c r="B6" s="301">
        <v>547.01816999999949</v>
      </c>
      <c r="C6" s="59">
        <v>4.9518494223140452</v>
      </c>
      <c r="D6" s="58">
        <v>4906.9620199999999</v>
      </c>
      <c r="E6" s="59">
        <v>7.6879571941380762</v>
      </c>
      <c r="F6" s="58">
        <v>6418.9270999999999</v>
      </c>
      <c r="G6" s="59">
        <v>6.6776152591931464</v>
      </c>
      <c r="H6" s="304">
        <v>10.844116899124264</v>
      </c>
      <c r="I6"/>
    </row>
    <row r="7" spans="1:9" ht="14.25" x14ac:dyDescent="0.2">
      <c r="A7" s="3" t="s">
        <v>49</v>
      </c>
      <c r="B7" s="301">
        <v>687.56254000000001</v>
      </c>
      <c r="C7" s="59">
        <v>12.089874371314515</v>
      </c>
      <c r="D7" s="58">
        <v>5574.2210200000018</v>
      </c>
      <c r="E7" s="59">
        <v>12.304208327965345</v>
      </c>
      <c r="F7" s="58">
        <v>7253.5887100000009</v>
      </c>
      <c r="G7" s="59">
        <v>12.956700108199449</v>
      </c>
      <c r="H7" s="304">
        <v>12.254191811807301</v>
      </c>
      <c r="I7"/>
    </row>
    <row r="8" spans="1:9" ht="14.25" x14ac:dyDescent="0.2">
      <c r="A8" s="3" t="s">
        <v>122</v>
      </c>
      <c r="B8" s="301">
        <v>2415.3669499999996</v>
      </c>
      <c r="C8" s="59">
        <v>0.4605012843805491</v>
      </c>
      <c r="D8" s="58">
        <v>22190.98359</v>
      </c>
      <c r="E8" s="59">
        <v>1.2859651005222101</v>
      </c>
      <c r="F8" s="58">
        <v>29825.949410000005</v>
      </c>
      <c r="G8" s="59">
        <v>-0.68157506262429379</v>
      </c>
      <c r="H8" s="304">
        <v>50.387872769174535</v>
      </c>
      <c r="I8"/>
    </row>
    <row r="9" spans="1:9" ht="14.25" x14ac:dyDescent="0.2">
      <c r="A9" s="3" t="s">
        <v>123</v>
      </c>
      <c r="B9" s="301">
        <v>678.73910000000012</v>
      </c>
      <c r="C9" s="59">
        <v>-0.21241607711041341</v>
      </c>
      <c r="D9" s="58">
        <v>6428.8854200000014</v>
      </c>
      <c r="E9" s="59">
        <v>6.6601942512359651</v>
      </c>
      <c r="F9" s="58">
        <v>8427.8931099999991</v>
      </c>
      <c r="G9" s="73">
        <v>6.9275375836189212</v>
      </c>
      <c r="H9" s="304">
        <v>14.23805827272348</v>
      </c>
      <c r="I9"/>
    </row>
    <row r="10" spans="1:9" ht="14.25" x14ac:dyDescent="0.2">
      <c r="A10" s="3" t="s">
        <v>584</v>
      </c>
      <c r="B10" s="301">
        <v>444.69099999999997</v>
      </c>
      <c r="C10" s="329">
        <v>2.6045043527617482</v>
      </c>
      <c r="D10" s="58">
        <v>3754.1736322549377</v>
      </c>
      <c r="E10" s="59">
        <v>13.386771216523913</v>
      </c>
      <c r="F10" s="58">
        <v>5156.5366322549371</v>
      </c>
      <c r="G10" s="59">
        <v>20.683268257916811</v>
      </c>
      <c r="H10" s="304">
        <v>8.7114380898311019</v>
      </c>
      <c r="I10"/>
    </row>
    <row r="11" spans="1:9" ht="14.25" x14ac:dyDescent="0.2">
      <c r="A11" s="60" t="s">
        <v>585</v>
      </c>
      <c r="B11" s="61">
        <v>4915.5685699999985</v>
      </c>
      <c r="C11" s="62">
        <v>1.9340172839401106</v>
      </c>
      <c r="D11" s="61">
        <v>44482.551412254936</v>
      </c>
      <c r="E11" s="62">
        <v>4.95606531384799</v>
      </c>
      <c r="F11" s="61">
        <v>59192.713982254943</v>
      </c>
      <c r="G11" s="62">
        <v>4.1828921952424665</v>
      </c>
      <c r="H11" s="62">
        <v>100</v>
      </c>
      <c r="I11"/>
    </row>
    <row r="12" spans="1:9" ht="14.25" x14ac:dyDescent="0.2">
      <c r="A12" s="3"/>
      <c r="B12" s="3"/>
      <c r="C12" s="3"/>
      <c r="D12" s="3"/>
      <c r="E12" s="3"/>
      <c r="F12" s="3"/>
      <c r="G12" s="3"/>
      <c r="H12" s="79" t="s">
        <v>220</v>
      </c>
      <c r="I12"/>
    </row>
    <row r="13" spans="1:9" ht="14.25" x14ac:dyDescent="0.2">
      <c r="A13" s="80" t="s">
        <v>475</v>
      </c>
      <c r="B13" s="3"/>
      <c r="C13" s="3"/>
      <c r="D13" s="3"/>
      <c r="E13" s="3"/>
      <c r="F13" s="3"/>
      <c r="G13" s="3"/>
      <c r="H13" s="3"/>
      <c r="I13"/>
    </row>
    <row r="14" spans="1:9" ht="14.25" x14ac:dyDescent="0.2">
      <c r="A14" s="80" t="s">
        <v>418</v>
      </c>
      <c r="B14" s="58"/>
      <c r="C14" s="3"/>
      <c r="D14" s="3"/>
      <c r="E14" s="3"/>
      <c r="F14" s="3"/>
      <c r="G14" s="3"/>
      <c r="H14" s="3"/>
      <c r="I14"/>
    </row>
    <row r="15" spans="1:9" ht="14.25" x14ac:dyDescent="0.2">
      <c r="A15" s="80" t="s">
        <v>419</v>
      </c>
      <c r="B15" s="3"/>
      <c r="C15" s="3"/>
      <c r="D15" s="3"/>
      <c r="E15" s="3"/>
      <c r="F15" s="3"/>
      <c r="G15" s="3"/>
      <c r="H15" s="3"/>
      <c r="I15"/>
    </row>
    <row r="16" spans="1:9" ht="14.25" x14ac:dyDescent="0.2">
      <c r="A16" s="133" t="s">
        <v>528</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218" priority="6" operator="equal">
      <formula>0</formula>
    </cfRule>
    <cfRule type="cellIs" dxfId="217" priority="7"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359</v>
      </c>
    </row>
    <row r="2" spans="1:13" x14ac:dyDescent="0.2">
      <c r="A2" s="158"/>
      <c r="M2" s="161"/>
    </row>
    <row r="3" spans="1:13" x14ac:dyDescent="0.2">
      <c r="A3" s="190"/>
      <c r="B3" s="145">
        <v>2023</v>
      </c>
      <c r="C3" s="145" t="s">
        <v>505</v>
      </c>
      <c r="D3" s="145" t="s">
        <v>505</v>
      </c>
      <c r="E3" s="145">
        <v>2024</v>
      </c>
      <c r="F3" s="145" t="s">
        <v>505</v>
      </c>
      <c r="G3" s="145" t="s">
        <v>505</v>
      </c>
      <c r="H3" s="145" t="s">
        <v>505</v>
      </c>
      <c r="I3" s="145" t="s">
        <v>505</v>
      </c>
      <c r="J3" s="145" t="s">
        <v>505</v>
      </c>
      <c r="K3" s="145" t="s">
        <v>505</v>
      </c>
      <c r="L3" s="145" t="s">
        <v>505</v>
      </c>
      <c r="M3" s="145" t="s">
        <v>505</v>
      </c>
    </row>
    <row r="4" spans="1:13" x14ac:dyDescent="0.2">
      <c r="B4" s="536">
        <v>45200</v>
      </c>
      <c r="C4" s="536">
        <v>45231</v>
      </c>
      <c r="D4" s="536">
        <v>45261</v>
      </c>
      <c r="E4" s="536">
        <v>45292</v>
      </c>
      <c r="F4" s="536">
        <v>45323</v>
      </c>
      <c r="G4" s="536">
        <v>45352</v>
      </c>
      <c r="H4" s="536">
        <v>45383</v>
      </c>
      <c r="I4" s="536">
        <v>45413</v>
      </c>
      <c r="J4" s="536">
        <v>45444</v>
      </c>
      <c r="K4" s="536">
        <v>45474</v>
      </c>
      <c r="L4" s="536">
        <v>45505</v>
      </c>
      <c r="M4" s="536">
        <v>45536</v>
      </c>
    </row>
    <row r="5" spans="1:13" x14ac:dyDescent="0.2">
      <c r="A5" s="551" t="s">
        <v>535</v>
      </c>
      <c r="B5" s="538">
        <v>2.9874545454545451</v>
      </c>
      <c r="C5" s="538">
        <v>2.7060526315789475</v>
      </c>
      <c r="D5" s="538">
        <v>2.5220999999999996</v>
      </c>
      <c r="E5" s="538">
        <v>3.1761428571428576</v>
      </c>
      <c r="F5" s="538">
        <v>1.7217499999999997</v>
      </c>
      <c r="G5" s="538">
        <v>1.4928000000000003</v>
      </c>
      <c r="H5" s="538">
        <v>1.5985909090909092</v>
      </c>
      <c r="I5" s="538">
        <v>2.1205000000000007</v>
      </c>
      <c r="J5" s="538">
        <v>2.5355263157894741</v>
      </c>
      <c r="K5" s="538">
        <v>2.0772380952380951</v>
      </c>
      <c r="L5" s="538">
        <v>1.9899090909090906</v>
      </c>
      <c r="M5" s="538">
        <v>2.2793000000000001</v>
      </c>
    </row>
    <row r="6" spans="1:13" x14ac:dyDescent="0.2">
      <c r="A6" s="18" t="s">
        <v>536</v>
      </c>
      <c r="B6" s="538">
        <v>104.87045454545454</v>
      </c>
      <c r="C6" s="538">
        <v>105.75681818181819</v>
      </c>
      <c r="D6" s="538">
        <v>84.622631578947363</v>
      </c>
      <c r="E6" s="538">
        <v>74.245454545454535</v>
      </c>
      <c r="F6" s="538">
        <v>63.224761904761898</v>
      </c>
      <c r="G6" s="538">
        <v>68.255499999999998</v>
      </c>
      <c r="H6" s="538">
        <v>71.838095238095235</v>
      </c>
      <c r="I6" s="538">
        <v>76.418636363636367</v>
      </c>
      <c r="J6" s="538">
        <v>81.691052631578941</v>
      </c>
      <c r="K6" s="538">
        <v>75.245652173913044</v>
      </c>
      <c r="L6" s="538">
        <v>84.390476190476178</v>
      </c>
      <c r="M6" s="538">
        <v>86.595238095238059</v>
      </c>
    </row>
    <row r="7" spans="1:13" x14ac:dyDescent="0.2">
      <c r="A7" s="513" t="s">
        <v>537</v>
      </c>
      <c r="B7" s="538">
        <v>43.264545454545448</v>
      </c>
      <c r="C7" s="538">
        <v>43.26909090909092</v>
      </c>
      <c r="D7" s="538">
        <v>35.478421052631575</v>
      </c>
      <c r="E7" s="538">
        <v>29.753636363636364</v>
      </c>
      <c r="F7" s="538">
        <v>25.630476190476191</v>
      </c>
      <c r="G7" s="538">
        <v>26.675000000000001</v>
      </c>
      <c r="H7" s="538">
        <v>29.131428571428575</v>
      </c>
      <c r="I7" s="538">
        <v>31.903478260869566</v>
      </c>
      <c r="J7" s="538">
        <v>34.263500000000001</v>
      </c>
      <c r="K7" s="538">
        <v>32.216086956521742</v>
      </c>
      <c r="L7" s="538">
        <v>37.829999999999991</v>
      </c>
      <c r="M7" s="577">
        <v>36.107142857142854</v>
      </c>
    </row>
    <row r="8" spans="1:13" x14ac:dyDescent="0.2">
      <c r="A8" s="439" t="s">
        <v>538</v>
      </c>
      <c r="B8" s="578">
        <v>43.046451612903233</v>
      </c>
      <c r="C8" s="578">
        <v>38.041666666666657</v>
      </c>
      <c r="D8" s="578">
        <v>34.3116129032258</v>
      </c>
      <c r="E8" s="578">
        <v>29.842258064516137</v>
      </c>
      <c r="F8" s="578">
        <v>25.343103448275858</v>
      </c>
      <c r="G8" s="578">
        <v>26.866774193548387</v>
      </c>
      <c r="H8" s="578">
        <v>29.221666666666668</v>
      </c>
      <c r="I8" s="578">
        <v>32.00516129032259</v>
      </c>
      <c r="J8" s="578">
        <v>34.541666666666664</v>
      </c>
      <c r="K8" s="578">
        <v>32.486451612903224</v>
      </c>
      <c r="L8" s="578">
        <v>38.609032258064509</v>
      </c>
      <c r="M8" s="578">
        <v>36.599000000000011</v>
      </c>
    </row>
    <row r="9" spans="1:13" x14ac:dyDescent="0.2">
      <c r="M9" s="161" t="s">
        <v>539</v>
      </c>
    </row>
    <row r="10" spans="1:13" x14ac:dyDescent="0.2">
      <c r="A10" s="442"/>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2"/>
      <c r="H2" s="244"/>
      <c r="I2" s="243" t="s">
        <v>151</v>
      </c>
    </row>
    <row r="3" spans="1:71" s="69" customFormat="1" ht="12.75" x14ac:dyDescent="0.2">
      <c r="A3" s="70"/>
      <c r="B3" s="822">
        <f>INDICE!A3</f>
        <v>45536</v>
      </c>
      <c r="C3" s="823">
        <v>41671</v>
      </c>
      <c r="D3" s="822">
        <f>DATE(YEAR(B3),MONTH(B3)-1,1)</f>
        <v>45505</v>
      </c>
      <c r="E3" s="823"/>
      <c r="F3" s="822">
        <f>DATE(YEAR(B3)-1,MONTH(B3),1)</f>
        <v>45170</v>
      </c>
      <c r="G3" s="823"/>
      <c r="H3" s="767" t="s">
        <v>417</v>
      </c>
      <c r="I3" s="76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24">
        <f>D3</f>
        <v>45505</v>
      </c>
      <c r="I4" s="280">
        <f>F3</f>
        <v>45170</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361</v>
      </c>
      <c r="B5" s="234">
        <v>5017.82</v>
      </c>
      <c r="C5" s="444">
        <v>34.739805927814906</v>
      </c>
      <c r="D5" s="234">
        <v>5530.5829999999996</v>
      </c>
      <c r="E5" s="444">
        <v>36.951378314833974</v>
      </c>
      <c r="F5" s="234">
        <v>5623.5460000000003</v>
      </c>
      <c r="G5" s="444">
        <v>36.723905685866796</v>
      </c>
      <c r="H5" s="626">
        <v>-9.2714095421766558</v>
      </c>
      <c r="I5" s="240">
        <v>-10.771246469754146</v>
      </c>
      <c r="K5" s="239"/>
    </row>
    <row r="6" spans="1:71" s="13" customFormat="1" ht="15" x14ac:dyDescent="0.2">
      <c r="A6" s="16" t="s">
        <v>117</v>
      </c>
      <c r="B6" s="234">
        <v>9426.1869999999999</v>
      </c>
      <c r="C6" s="444">
        <v>65.260194072185101</v>
      </c>
      <c r="D6" s="234">
        <v>9436.607</v>
      </c>
      <c r="E6" s="444">
        <v>63.048621685166019</v>
      </c>
      <c r="F6" s="234">
        <v>9689.4930000000004</v>
      </c>
      <c r="G6" s="444">
        <v>63.276094314133204</v>
      </c>
      <c r="H6" s="240">
        <v>-0.11042104434358739</v>
      </c>
      <c r="I6" s="240">
        <v>-2.7174383633901225</v>
      </c>
      <c r="K6" s="239"/>
    </row>
    <row r="7" spans="1:71" s="69" customFormat="1" ht="12.75" x14ac:dyDescent="0.2">
      <c r="A7" s="76" t="s">
        <v>114</v>
      </c>
      <c r="B7" s="77">
        <v>14444.007</v>
      </c>
      <c r="C7" s="78">
        <v>100</v>
      </c>
      <c r="D7" s="77">
        <v>14967.19</v>
      </c>
      <c r="E7" s="78">
        <v>100</v>
      </c>
      <c r="F7" s="77">
        <v>15313.039000000001</v>
      </c>
      <c r="G7" s="78">
        <v>100</v>
      </c>
      <c r="H7" s="78">
        <v>-3.4955325615563164</v>
      </c>
      <c r="I7" s="627">
        <v>-5.6751112564919417</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36" customFormat="1" ht="12.75" x14ac:dyDescent="0.2">
      <c r="A9" s="442" t="s">
        <v>489</v>
      </c>
      <c r="B9" s="237"/>
      <c r="C9" s="238"/>
      <c r="D9" s="237"/>
      <c r="E9" s="237"/>
      <c r="F9" s="237"/>
      <c r="G9" s="237"/>
      <c r="H9" s="237"/>
      <c r="I9" s="237"/>
      <c r="J9" s="237"/>
      <c r="K9" s="237"/>
      <c r="L9" s="237"/>
    </row>
    <row r="10" spans="1:71" x14ac:dyDescent="0.2">
      <c r="A10" s="443" t="s">
        <v>460</v>
      </c>
    </row>
    <row r="11" spans="1:71" x14ac:dyDescent="0.2">
      <c r="A11" s="442" t="s">
        <v>528</v>
      </c>
    </row>
  </sheetData>
  <mergeCells count="4">
    <mergeCell ref="B3:C3"/>
    <mergeCell ref="D3:E3"/>
    <mergeCell ref="F3:G3"/>
    <mergeCell ref="H3:I3"/>
  </mergeCells>
  <conditionalFormatting sqref="I5">
    <cfRule type="cellIs" dxfId="8" priority="1" operator="between">
      <formula>-0.05</formula>
      <formula>0</formula>
    </cfRule>
  </conditionalFormatting>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2"/>
      <c r="H2" s="244"/>
      <c r="I2" s="243" t="s">
        <v>151</v>
      </c>
    </row>
    <row r="3" spans="1:71" s="69" customFormat="1" ht="12.75" x14ac:dyDescent="0.2">
      <c r="A3" s="70"/>
      <c r="B3" s="822">
        <f>INDICE!A3</f>
        <v>45536</v>
      </c>
      <c r="C3" s="823">
        <v>41671</v>
      </c>
      <c r="D3" s="822">
        <f>DATE(YEAR(B3),MONTH(B3)-1,1)</f>
        <v>45505</v>
      </c>
      <c r="E3" s="823"/>
      <c r="F3" s="822">
        <f>DATE(YEAR(B3)-1,MONTH(B3),1)</f>
        <v>45170</v>
      </c>
      <c r="G3" s="823"/>
      <c r="H3" s="767" t="s">
        <v>417</v>
      </c>
      <c r="I3" s="767"/>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0">
        <f>D3</f>
        <v>45505</v>
      </c>
      <c r="I4" s="280">
        <f>F3</f>
        <v>45170</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1" t="s">
        <v>462</v>
      </c>
      <c r="B5" s="234">
        <v>5490.933</v>
      </c>
      <c r="C5" s="444">
        <v>39.561911850535104</v>
      </c>
      <c r="D5" s="234">
        <v>5490.9070000000002</v>
      </c>
      <c r="E5" s="444">
        <v>38.26570359990351</v>
      </c>
      <c r="F5" s="234">
        <v>5619.0450000000001</v>
      </c>
      <c r="G5" s="444">
        <v>37.477249335860471</v>
      </c>
      <c r="H5" s="96">
        <v>4.7351011408206201E-4</v>
      </c>
      <c r="I5" s="437">
        <v>-2.2799603847272993</v>
      </c>
      <c r="K5" s="239"/>
    </row>
    <row r="6" spans="1:71" s="13" customFormat="1" ht="15" x14ac:dyDescent="0.2">
      <c r="A6" s="16" t="s">
        <v>511</v>
      </c>
      <c r="B6" s="234">
        <v>8388.4088799999954</v>
      </c>
      <c r="C6" s="444">
        <v>60.438088149464889</v>
      </c>
      <c r="D6" s="234">
        <v>8858.5142400000022</v>
      </c>
      <c r="E6" s="444">
        <v>61.73429640009649</v>
      </c>
      <c r="F6" s="234">
        <v>9374.1711500000019</v>
      </c>
      <c r="G6" s="444">
        <v>62.522750664139537</v>
      </c>
      <c r="H6" s="394">
        <v>-5.3068194875984842</v>
      </c>
      <c r="I6" s="394">
        <v>-10.515727249123314</v>
      </c>
      <c r="K6" s="239"/>
    </row>
    <row r="7" spans="1:71" s="69" customFormat="1" ht="12.75" x14ac:dyDescent="0.2">
      <c r="A7" s="76" t="s">
        <v>114</v>
      </c>
      <c r="B7" s="77">
        <v>13879.341879999996</v>
      </c>
      <c r="C7" s="78">
        <v>100</v>
      </c>
      <c r="D7" s="77">
        <v>14349.421240000003</v>
      </c>
      <c r="E7" s="78">
        <v>100</v>
      </c>
      <c r="F7" s="77">
        <v>14993.216150000002</v>
      </c>
      <c r="G7" s="78">
        <v>100</v>
      </c>
      <c r="H7" s="78">
        <v>-3.2759464799153593</v>
      </c>
      <c r="I7" s="78">
        <v>-7.4291883666334364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37"/>
      <c r="I8" s="161" t="s">
        <v>220</v>
      </c>
      <c r="J8" s="13"/>
      <c r="K8" s="239"/>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2" t="s">
        <v>489</v>
      </c>
    </row>
    <row r="10" spans="1:71" x14ac:dyDescent="0.2">
      <c r="A10" s="442" t="s">
        <v>460</v>
      </c>
    </row>
    <row r="11" spans="1:71" x14ac:dyDescent="0.2">
      <c r="A11" s="428" t="s">
        <v>528</v>
      </c>
    </row>
    <row r="12" spans="1:71" x14ac:dyDescent="0.2">
      <c r="C12" s="1" t="s">
        <v>365</v>
      </c>
    </row>
  </sheetData>
  <mergeCells count="4">
    <mergeCell ref="B3:C3"/>
    <mergeCell ref="D3:E3"/>
    <mergeCell ref="F3:G3"/>
    <mergeCell ref="H3:I3"/>
  </mergeCells>
  <conditionalFormatting sqref="H5">
    <cfRule type="cellIs" dxfId="7" priority="1" operator="between">
      <formula>0</formula>
      <formula>0.5</formula>
    </cfRule>
    <cfRule type="cellIs" dxfId="6" priority="2" operator="between">
      <formula>0</formula>
      <formula>0.49</formula>
    </cfRule>
  </conditionalFormatting>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13" t="s">
        <v>498</v>
      </c>
      <c r="B1" s="813"/>
      <c r="C1" s="813"/>
      <c r="D1" s="813"/>
      <c r="E1" s="813"/>
      <c r="F1" s="813"/>
    </row>
    <row r="2" spans="1:9" x14ac:dyDescent="0.2">
      <c r="A2" s="814"/>
      <c r="B2" s="814"/>
      <c r="C2" s="814"/>
      <c r="D2" s="814"/>
      <c r="E2" s="814"/>
      <c r="F2" s="814"/>
      <c r="I2" s="161" t="s">
        <v>461</v>
      </c>
    </row>
    <row r="3" spans="1:9" x14ac:dyDescent="0.2">
      <c r="A3" s="248"/>
      <c r="B3" s="250"/>
      <c r="C3" s="250"/>
      <c r="D3" s="774">
        <f>INDICE!A3</f>
        <v>45536</v>
      </c>
      <c r="E3" s="774">
        <v>41671</v>
      </c>
      <c r="F3" s="774">
        <f>DATE(YEAR(D3),MONTH(D3)-1,1)</f>
        <v>45505</v>
      </c>
      <c r="G3" s="774"/>
      <c r="H3" s="778">
        <f>DATE(YEAR(D3)-1,MONTH(D3),1)</f>
        <v>45170</v>
      </c>
      <c r="I3" s="778"/>
    </row>
    <row r="4" spans="1:9" x14ac:dyDescent="0.2">
      <c r="A4" s="214"/>
      <c r="B4" s="215"/>
      <c r="C4" s="215"/>
      <c r="D4" s="82" t="s">
        <v>364</v>
      </c>
      <c r="E4" s="184" t="s">
        <v>106</v>
      </c>
      <c r="F4" s="82" t="s">
        <v>364</v>
      </c>
      <c r="G4" s="184" t="s">
        <v>106</v>
      </c>
      <c r="H4" s="82" t="s">
        <v>364</v>
      </c>
      <c r="I4" s="184" t="s">
        <v>106</v>
      </c>
    </row>
    <row r="5" spans="1:9" x14ac:dyDescent="0.2">
      <c r="A5" s="539" t="s">
        <v>363</v>
      </c>
      <c r="B5" s="166"/>
      <c r="C5" s="166"/>
      <c r="D5" s="394">
        <v>101.56236926860701</v>
      </c>
      <c r="E5" s="447">
        <v>100</v>
      </c>
      <c r="F5" s="394">
        <v>104.87248606943655</v>
      </c>
      <c r="G5" s="447">
        <v>100</v>
      </c>
      <c r="H5" s="394">
        <v>103.34396222321628</v>
      </c>
      <c r="I5" s="447">
        <v>100</v>
      </c>
    </row>
    <row r="6" spans="1:9" x14ac:dyDescent="0.2">
      <c r="A6" s="579" t="s">
        <v>458</v>
      </c>
      <c r="B6" s="166"/>
      <c r="C6" s="166"/>
      <c r="D6" s="394">
        <v>58.967511806043262</v>
      </c>
      <c r="E6" s="447">
        <v>58.060394052140488</v>
      </c>
      <c r="F6" s="394">
        <v>62.277842799313731</v>
      </c>
      <c r="G6" s="447">
        <v>59.384348682341034</v>
      </c>
      <c r="H6" s="394">
        <v>64.310961116081415</v>
      </c>
      <c r="I6" s="447">
        <v>62.230012990186978</v>
      </c>
    </row>
    <row r="7" spans="1:9" x14ac:dyDescent="0.2">
      <c r="A7" s="579" t="s">
        <v>459</v>
      </c>
      <c r="B7" s="166"/>
      <c r="C7" s="166"/>
      <c r="D7" s="394">
        <v>42.594857462563745</v>
      </c>
      <c r="E7" s="447">
        <v>41.939605947859512</v>
      </c>
      <c r="F7" s="394">
        <v>42.594643270122816</v>
      </c>
      <c r="G7" s="447">
        <v>40.615651317658966</v>
      </c>
      <c r="H7" s="394">
        <v>39.033001107134865</v>
      </c>
      <c r="I7" s="447">
        <v>37.769987009813022</v>
      </c>
    </row>
    <row r="8" spans="1:9" x14ac:dyDescent="0.2">
      <c r="A8" s="540" t="s">
        <v>591</v>
      </c>
      <c r="B8" s="247"/>
      <c r="C8" s="247"/>
      <c r="D8" s="440">
        <v>90</v>
      </c>
      <c r="E8" s="448"/>
      <c r="F8" s="440">
        <v>90</v>
      </c>
      <c r="G8" s="448"/>
      <c r="H8" s="440">
        <v>90</v>
      </c>
      <c r="I8" s="448"/>
    </row>
    <row r="9" spans="1:9" x14ac:dyDescent="0.2">
      <c r="B9" s="133"/>
      <c r="C9" s="133"/>
      <c r="D9" s="133"/>
      <c r="E9" s="219"/>
      <c r="I9" s="161" t="s">
        <v>220</v>
      </c>
    </row>
    <row r="10" spans="1:9" x14ac:dyDescent="0.2">
      <c r="A10" s="401" t="s">
        <v>570</v>
      </c>
      <c r="B10" s="245"/>
      <c r="C10" s="245"/>
      <c r="D10" s="245"/>
      <c r="E10" s="245"/>
      <c r="F10" s="245"/>
      <c r="G10" s="245"/>
      <c r="H10" s="245"/>
      <c r="I10" s="245"/>
    </row>
    <row r="11" spans="1:9" x14ac:dyDescent="0.2">
      <c r="A11" s="401" t="s">
        <v>548</v>
      </c>
      <c r="B11" s="245"/>
      <c r="C11" s="245"/>
      <c r="D11" s="245"/>
      <c r="E11" s="245"/>
      <c r="F11" s="245"/>
      <c r="G11" s="245"/>
      <c r="H11" s="245"/>
      <c r="I11" s="245"/>
    </row>
    <row r="12" spans="1:9" x14ac:dyDescent="0.2">
      <c r="A12" s="245"/>
      <c r="B12" s="245"/>
      <c r="C12" s="245"/>
      <c r="D12" s="245"/>
      <c r="E12" s="245"/>
      <c r="F12" s="245"/>
      <c r="G12" s="245"/>
      <c r="H12" s="245"/>
      <c r="I12" s="245"/>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13" t="s">
        <v>462</v>
      </c>
      <c r="B1" s="813"/>
      <c r="C1" s="813"/>
      <c r="D1" s="813"/>
      <c r="E1" s="249"/>
      <c r="F1" s="1"/>
      <c r="G1" s="1"/>
      <c r="H1" s="1"/>
      <c r="I1" s="1"/>
    </row>
    <row r="2" spans="1:40" ht="15" x14ac:dyDescent="0.2">
      <c r="A2" s="813"/>
      <c r="B2" s="813"/>
      <c r="C2" s="813"/>
      <c r="D2" s="813"/>
      <c r="E2" s="249"/>
      <c r="F2" s="1"/>
      <c r="G2" s="207"/>
      <c r="H2" s="244"/>
      <c r="I2" s="243" t="s">
        <v>151</v>
      </c>
    </row>
    <row r="3" spans="1:40" x14ac:dyDescent="0.2">
      <c r="A3" s="248"/>
      <c r="B3" s="822">
        <f>INDICE!A3</f>
        <v>45536</v>
      </c>
      <c r="C3" s="823">
        <v>41671</v>
      </c>
      <c r="D3" s="822">
        <f>DATE(YEAR(B3),MONTH(B3)-1,1)</f>
        <v>45505</v>
      </c>
      <c r="E3" s="823"/>
      <c r="F3" s="822">
        <f>DATE(YEAR(B3)-1,MONTH(B3),1)</f>
        <v>45170</v>
      </c>
      <c r="G3" s="823"/>
      <c r="H3" s="767" t="s">
        <v>417</v>
      </c>
      <c r="I3" s="767"/>
    </row>
    <row r="4" spans="1:40" x14ac:dyDescent="0.2">
      <c r="A4" s="214"/>
      <c r="B4" s="184" t="s">
        <v>47</v>
      </c>
      <c r="C4" s="184" t="s">
        <v>106</v>
      </c>
      <c r="D4" s="184" t="s">
        <v>47</v>
      </c>
      <c r="E4" s="184" t="s">
        <v>106</v>
      </c>
      <c r="F4" s="184" t="s">
        <v>47</v>
      </c>
      <c r="G4" s="184" t="s">
        <v>106</v>
      </c>
      <c r="H4" s="677">
        <f>D3</f>
        <v>45505</v>
      </c>
      <c r="I4" s="677">
        <f>F3</f>
        <v>45170</v>
      </c>
    </row>
    <row r="5" spans="1:40" x14ac:dyDescent="0.2">
      <c r="A5" s="539" t="s">
        <v>48</v>
      </c>
      <c r="B5" s="233">
        <v>531.54399999999998</v>
      </c>
      <c r="C5" s="240">
        <v>9.6803949347041751</v>
      </c>
      <c r="D5" s="233">
        <v>531.51800000000003</v>
      </c>
      <c r="E5" s="240">
        <v>9.6799672622391899</v>
      </c>
      <c r="F5" s="233">
        <v>497.77800000000002</v>
      </c>
      <c r="G5" s="240">
        <v>8.8587651460346031</v>
      </c>
      <c r="H5" s="96">
        <v>4.8916499535205981E-3</v>
      </c>
      <c r="I5" s="394">
        <v>6.7833451860066054</v>
      </c>
    </row>
    <row r="6" spans="1:40" x14ac:dyDescent="0.2">
      <c r="A6" s="579" t="s">
        <v>49</v>
      </c>
      <c r="B6" s="233">
        <v>330.24</v>
      </c>
      <c r="C6" s="240">
        <v>6.0142784477610638</v>
      </c>
      <c r="D6" s="233">
        <v>330.24</v>
      </c>
      <c r="E6" s="240">
        <v>6.0143069259778033</v>
      </c>
      <c r="F6" s="233">
        <v>333.65899999999999</v>
      </c>
      <c r="G6" s="240">
        <v>5.9380019202551324</v>
      </c>
      <c r="H6" s="394">
        <v>0</v>
      </c>
      <c r="I6" s="394">
        <v>-1.0246988692047818</v>
      </c>
    </row>
    <row r="7" spans="1:40" x14ac:dyDescent="0.2">
      <c r="A7" s="579" t="s">
        <v>122</v>
      </c>
      <c r="B7" s="233">
        <v>2991.6170000000002</v>
      </c>
      <c r="C7" s="240">
        <v>54.482853824659671</v>
      </c>
      <c r="D7" s="233">
        <v>2991.6170000000002</v>
      </c>
      <c r="E7" s="240">
        <v>54.483111806482974</v>
      </c>
      <c r="F7" s="233">
        <v>3161.5160000000001</v>
      </c>
      <c r="G7" s="240">
        <v>56.264294021492979</v>
      </c>
      <c r="H7" s="394">
        <v>0</v>
      </c>
      <c r="I7" s="394">
        <v>-5.3739724866171752</v>
      </c>
    </row>
    <row r="8" spans="1:40" x14ac:dyDescent="0.2">
      <c r="A8" s="579" t="s">
        <v>123</v>
      </c>
      <c r="B8" s="233">
        <v>35</v>
      </c>
      <c r="C8" s="240">
        <v>0.63741444304638206</v>
      </c>
      <c r="D8" s="233">
        <v>35</v>
      </c>
      <c r="E8" s="240">
        <v>0.63741746126823851</v>
      </c>
      <c r="F8" s="233">
        <v>35</v>
      </c>
      <c r="G8" s="240">
        <v>0.62288164625839437</v>
      </c>
      <c r="H8" s="429">
        <v>0</v>
      </c>
      <c r="I8" s="394">
        <v>0</v>
      </c>
    </row>
    <row r="9" spans="1:40" x14ac:dyDescent="0.2">
      <c r="A9" s="540" t="s">
        <v>362</v>
      </c>
      <c r="B9" s="440">
        <v>1602.5319999999999</v>
      </c>
      <c r="C9" s="445">
        <v>29.185058349828708</v>
      </c>
      <c r="D9" s="440">
        <v>1602.5319999999999</v>
      </c>
      <c r="E9" s="445">
        <v>29.185196544031793</v>
      </c>
      <c r="F9" s="440">
        <v>1591.0920000000001</v>
      </c>
      <c r="G9" s="445">
        <v>28.316057265958893</v>
      </c>
      <c r="H9" s="429">
        <v>0</v>
      </c>
      <c r="I9" s="73">
        <v>0.71900304947795768</v>
      </c>
    </row>
    <row r="10" spans="1:40" s="69" customFormat="1" x14ac:dyDescent="0.2">
      <c r="A10" s="76" t="s">
        <v>114</v>
      </c>
      <c r="B10" s="77">
        <v>5490.933</v>
      </c>
      <c r="C10" s="246">
        <v>100</v>
      </c>
      <c r="D10" s="77">
        <v>5490.9070000000002</v>
      </c>
      <c r="E10" s="246">
        <v>100</v>
      </c>
      <c r="F10" s="77">
        <v>5619.0450000000001</v>
      </c>
      <c r="G10" s="246">
        <v>100</v>
      </c>
      <c r="H10" s="627">
        <v>4.7351011408206201E-4</v>
      </c>
      <c r="I10" s="78">
        <v>-2.2799603847272993</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36" customFormat="1" ht="12.75" x14ac:dyDescent="0.2">
      <c r="A12" s="443" t="s">
        <v>489</v>
      </c>
      <c r="B12" s="237"/>
      <c r="C12" s="237"/>
      <c r="D12" s="238"/>
      <c r="E12" s="238"/>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row>
    <row r="13" spans="1:40" x14ac:dyDescent="0.2">
      <c r="A13" s="133" t="s">
        <v>460</v>
      </c>
      <c r="B13" s="245"/>
      <c r="C13" s="245"/>
      <c r="D13" s="245"/>
      <c r="E13" s="245"/>
      <c r="F13" s="245"/>
      <c r="G13" s="245"/>
      <c r="H13" s="245"/>
      <c r="I13" s="245"/>
    </row>
    <row r="14" spans="1:40" x14ac:dyDescent="0.2">
      <c r="A14" s="428" t="s">
        <v>527</v>
      </c>
      <c r="B14" s="245"/>
      <c r="C14" s="245"/>
      <c r="D14" s="245"/>
      <c r="E14" s="245"/>
      <c r="F14" s="245"/>
      <c r="G14" s="245"/>
      <c r="H14" s="245"/>
      <c r="I14" s="245"/>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5">
    <cfRule type="cellIs" dxfId="5" priority="1" operator="between">
      <formula>0</formula>
      <formula>0.5</formula>
    </cfRule>
    <cfRule type="cellIs" dxfId="4" priority="2" operator="between">
      <formula>0</formula>
      <formula>0.49</formula>
    </cfRule>
  </conditionalFormatting>
  <conditionalFormatting sqref="H6:H7">
    <cfRule type="cellIs" dxfId="3" priority="9" operator="equal">
      <formula>0</formula>
    </cfRule>
  </conditionalFormatting>
  <conditionalFormatting sqref="I5:I8">
    <cfRule type="cellIs" dxfId="2" priority="38" operator="equal">
      <formula>0</formula>
    </cfRule>
  </conditionalFormatting>
  <conditionalFormatting sqref="I9">
    <cfRule type="cellIs" dxfId="1" priority="10" operator="between">
      <formula>0</formula>
      <formula>0.5</formula>
    </cfRule>
    <cfRule type="cellIs" dxfId="0" priority="11" operator="between">
      <formula>-0.49</formula>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0" customWidth="1"/>
    <col min="2" max="2" width="11" style="220"/>
    <col min="3" max="3" width="11.625" style="220" customWidth="1"/>
    <col min="4" max="4" width="11" style="220"/>
    <col min="5" max="5" width="11.625" style="220" customWidth="1"/>
    <col min="6" max="6" width="11" style="220"/>
    <col min="7" max="7" width="11.625" style="220" customWidth="1"/>
    <col min="8" max="9" width="10.5" style="220" customWidth="1"/>
    <col min="10" max="12" width="11" style="220"/>
    <col min="13" max="47" width="11" style="11"/>
    <col min="48" max="16384" width="11" style="220"/>
  </cols>
  <sheetData>
    <row r="1" spans="1:47" x14ac:dyDescent="0.2">
      <c r="A1" s="813" t="s">
        <v>40</v>
      </c>
      <c r="B1" s="813"/>
      <c r="C1" s="813"/>
      <c r="D1" s="11"/>
      <c r="E1" s="11"/>
      <c r="F1" s="11"/>
      <c r="G1" s="11"/>
      <c r="H1" s="11"/>
      <c r="I1" s="11"/>
      <c r="J1" s="11"/>
      <c r="K1" s="11"/>
      <c r="L1" s="11"/>
    </row>
    <row r="2" spans="1:47" x14ac:dyDescent="0.2">
      <c r="A2" s="813"/>
      <c r="B2" s="813"/>
      <c r="C2" s="813"/>
      <c r="D2" s="254"/>
      <c r="E2" s="11"/>
      <c r="F2" s="11"/>
      <c r="H2" s="11"/>
      <c r="I2" s="11"/>
      <c r="J2" s="11"/>
      <c r="K2" s="11"/>
    </row>
    <row r="3" spans="1:47" x14ac:dyDescent="0.2">
      <c r="A3" s="253"/>
      <c r="B3" s="11"/>
      <c r="C3" s="11"/>
      <c r="D3" s="11"/>
      <c r="E3" s="11"/>
      <c r="F3" s="11"/>
      <c r="G3" s="11"/>
      <c r="H3" s="221"/>
      <c r="I3" s="243" t="s">
        <v>491</v>
      </c>
      <c r="J3" s="11"/>
      <c r="K3" s="11"/>
      <c r="L3" s="11"/>
    </row>
    <row r="4" spans="1:47" x14ac:dyDescent="0.2">
      <c r="A4" s="11"/>
      <c r="B4" s="822">
        <f>INDICE!A3</f>
        <v>45536</v>
      </c>
      <c r="C4" s="823">
        <v>41671</v>
      </c>
      <c r="D4" s="822">
        <f>DATE(YEAR(B4),MONTH(B4)-1,1)</f>
        <v>45505</v>
      </c>
      <c r="E4" s="823"/>
      <c r="F4" s="822">
        <f>DATE(YEAR(B4)-1,MONTH(B4),1)</f>
        <v>45170</v>
      </c>
      <c r="G4" s="823"/>
      <c r="H4" s="767" t="s">
        <v>417</v>
      </c>
      <c r="I4" s="767"/>
      <c r="J4" s="11"/>
      <c r="K4" s="11"/>
      <c r="L4" s="11"/>
    </row>
    <row r="5" spans="1:47" x14ac:dyDescent="0.2">
      <c r="A5" s="253"/>
      <c r="B5" s="184" t="s">
        <v>54</v>
      </c>
      <c r="C5" s="184" t="s">
        <v>106</v>
      </c>
      <c r="D5" s="184" t="s">
        <v>54</v>
      </c>
      <c r="E5" s="184" t="s">
        <v>106</v>
      </c>
      <c r="F5" s="184" t="s">
        <v>54</v>
      </c>
      <c r="G5" s="184" t="s">
        <v>106</v>
      </c>
      <c r="H5" s="280">
        <f>D4</f>
        <v>45505</v>
      </c>
      <c r="I5" s="280">
        <f>F4</f>
        <v>45170</v>
      </c>
      <c r="J5" s="11"/>
      <c r="K5" s="11"/>
      <c r="L5" s="11"/>
    </row>
    <row r="6" spans="1:47" ht="15" customHeight="1" x14ac:dyDescent="0.2">
      <c r="A6" s="11" t="s">
        <v>367</v>
      </c>
      <c r="B6" s="223">
        <v>14839.88415</v>
      </c>
      <c r="C6" s="222">
        <v>29.1678468328743</v>
      </c>
      <c r="D6" s="223">
        <v>14002.696899999999</v>
      </c>
      <c r="E6" s="222">
        <v>28.00365874931121</v>
      </c>
      <c r="F6" s="223">
        <v>16268.849799999998</v>
      </c>
      <c r="G6" s="222">
        <v>32.136725307740676</v>
      </c>
      <c r="H6" s="222">
        <v>5.9787572064064385</v>
      </c>
      <c r="I6" s="222">
        <v>-8.7834460798820491</v>
      </c>
      <c r="J6" s="11"/>
      <c r="K6" s="11"/>
      <c r="L6" s="11"/>
    </row>
    <row r="7" spans="1:47" x14ac:dyDescent="0.2">
      <c r="A7" s="252" t="s">
        <v>366</v>
      </c>
      <c r="B7" s="223">
        <v>36037.660000000003</v>
      </c>
      <c r="C7" s="222">
        <v>70.832153167125696</v>
      </c>
      <c r="D7" s="223">
        <v>36000.400999999998</v>
      </c>
      <c r="E7" s="222">
        <v>71.996341250688801</v>
      </c>
      <c r="F7" s="223">
        <v>34355.006999999998</v>
      </c>
      <c r="G7" s="222">
        <v>67.863274692259324</v>
      </c>
      <c r="H7" s="222">
        <v>0.10349606939102005</v>
      </c>
      <c r="I7" s="652">
        <v>4.8978391999745652</v>
      </c>
      <c r="J7" s="11"/>
      <c r="K7" s="11"/>
      <c r="L7" s="11"/>
    </row>
    <row r="8" spans="1:47" x14ac:dyDescent="0.2">
      <c r="A8" s="173" t="s">
        <v>114</v>
      </c>
      <c r="B8" s="174">
        <v>50877.544150000002</v>
      </c>
      <c r="C8" s="175">
        <v>100</v>
      </c>
      <c r="D8" s="174">
        <v>50003.097899999993</v>
      </c>
      <c r="E8" s="175">
        <v>100</v>
      </c>
      <c r="F8" s="174">
        <v>50623.856799999994</v>
      </c>
      <c r="G8" s="175">
        <v>100</v>
      </c>
      <c r="H8" s="78">
        <v>1.7487841488317231</v>
      </c>
      <c r="I8" s="78">
        <v>0.50112213101868497</v>
      </c>
      <c r="J8" s="223"/>
      <c r="K8" s="11"/>
    </row>
    <row r="9" spans="1:47" s="236" customFormat="1" x14ac:dyDescent="0.2">
      <c r="A9" s="11"/>
      <c r="B9" s="11"/>
      <c r="C9" s="11"/>
      <c r="D9" s="11"/>
      <c r="E9" s="11"/>
      <c r="F9" s="11"/>
      <c r="H9" s="11"/>
      <c r="I9" s="161" t="s">
        <v>220</v>
      </c>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row>
    <row r="10" spans="1:47" x14ac:dyDescent="0.2">
      <c r="A10" s="443" t="s">
        <v>489</v>
      </c>
      <c r="B10" s="237"/>
      <c r="C10" s="238"/>
      <c r="D10" s="237"/>
      <c r="E10" s="237"/>
      <c r="F10" s="237"/>
      <c r="G10" s="237"/>
      <c r="H10" s="11"/>
      <c r="I10" s="11"/>
      <c r="J10" s="11"/>
      <c r="K10" s="11"/>
      <c r="L10" s="11"/>
    </row>
    <row r="11" spans="1:47" x14ac:dyDescent="0.2">
      <c r="A11" s="133" t="s">
        <v>490</v>
      </c>
      <c r="B11" s="11"/>
      <c r="C11" s="251"/>
      <c r="D11" s="11"/>
      <c r="E11" s="11"/>
      <c r="F11" s="11"/>
      <c r="G11" s="11"/>
      <c r="H11" s="11"/>
      <c r="I11" s="11"/>
      <c r="J11" s="11"/>
      <c r="K11" s="11"/>
      <c r="L11" s="11"/>
    </row>
    <row r="12" spans="1:47" x14ac:dyDescent="0.2">
      <c r="A12" s="133" t="s">
        <v>460</v>
      </c>
      <c r="B12" s="11"/>
      <c r="C12" s="11"/>
      <c r="D12" s="11"/>
      <c r="E12" s="11"/>
      <c r="F12" s="11"/>
      <c r="G12" s="11"/>
      <c r="H12" s="11"/>
      <c r="I12" s="11"/>
      <c r="J12" s="11"/>
      <c r="K12" s="11"/>
      <c r="L12" s="11"/>
    </row>
    <row r="13" spans="1:47" x14ac:dyDescent="0.2">
      <c r="A13" s="11"/>
      <c r="B13" s="11"/>
      <c r="C13" s="11"/>
      <c r="D13" s="223"/>
      <c r="E13" s="11"/>
      <c r="F13" s="11"/>
      <c r="G13" s="11"/>
      <c r="H13" s="11"/>
      <c r="I13" s="11"/>
      <c r="J13" s="11"/>
      <c r="K13" s="11"/>
      <c r="L13" s="11"/>
    </row>
    <row r="14" spans="1:47" x14ac:dyDescent="0.2">
      <c r="A14" s="11"/>
      <c r="B14" s="223"/>
      <c r="C14" s="11"/>
      <c r="D14" s="223"/>
      <c r="E14" s="223"/>
      <c r="F14" s="618"/>
      <c r="G14" s="11"/>
      <c r="H14" s="11"/>
      <c r="I14" s="11"/>
      <c r="J14" s="11"/>
      <c r="K14" s="11"/>
      <c r="L14" s="11"/>
    </row>
    <row r="15" spans="1:47" x14ac:dyDescent="0.2">
      <c r="A15" s="11"/>
      <c r="B15" s="223"/>
      <c r="C15" s="11"/>
      <c r="D15" s="11"/>
      <c r="E15" s="11"/>
      <c r="F15" s="11"/>
      <c r="G15" s="11"/>
      <c r="H15" s="11"/>
      <c r="I15" s="11"/>
      <c r="J15" s="11"/>
      <c r="K15" s="11"/>
      <c r="L15" s="11"/>
    </row>
    <row r="16" spans="1:47" s="11" customFormat="1" x14ac:dyDescent="0.2"/>
    <row r="17" spans="2:13" s="11" customFormat="1" x14ac:dyDescent="0.2">
      <c r="B17" s="223"/>
    </row>
    <row r="18" spans="2:13" s="11" customFormat="1" x14ac:dyDescent="0.2">
      <c r="B18" s="223"/>
    </row>
    <row r="19" spans="2:13" s="11" customFormat="1" x14ac:dyDescent="0.2">
      <c r="M19" s="11" t="s">
        <v>365</v>
      </c>
    </row>
    <row r="20" spans="2:13" s="11" customFormat="1" x14ac:dyDescent="0.2"/>
    <row r="21" spans="2:13" s="11" customFormat="1" x14ac:dyDescent="0.2">
      <c r="C21" s="223"/>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4" t="s">
        <v>1</v>
      </c>
      <c r="B1" s="824"/>
      <c r="C1" s="824"/>
      <c r="D1" s="824"/>
      <c r="E1" s="255"/>
      <c r="F1" s="255"/>
      <c r="G1" s="256"/>
    </row>
    <row r="2" spans="1:7" x14ac:dyDescent="0.2">
      <c r="A2" s="824"/>
      <c r="B2" s="824"/>
      <c r="C2" s="824"/>
      <c r="D2" s="824"/>
      <c r="E2" s="256"/>
      <c r="F2" s="256"/>
      <c r="G2" s="256"/>
    </row>
    <row r="3" spans="1:7" x14ac:dyDescent="0.2">
      <c r="A3" s="400"/>
      <c r="B3" s="400"/>
      <c r="C3" s="400"/>
      <c r="D3" s="256"/>
      <c r="E3" s="256"/>
      <c r="F3" s="256"/>
      <c r="G3" s="256"/>
    </row>
    <row r="4" spans="1:7" x14ac:dyDescent="0.2">
      <c r="A4" s="255" t="s">
        <v>368</v>
      </c>
      <c r="B4" s="256"/>
      <c r="C4" s="256"/>
      <c r="D4" s="256"/>
      <c r="E4" s="256"/>
      <c r="F4" s="256"/>
      <c r="G4" s="256"/>
    </row>
    <row r="5" spans="1:7" x14ac:dyDescent="0.2">
      <c r="A5" s="257"/>
      <c r="B5" s="257" t="s">
        <v>369</v>
      </c>
      <c r="C5" s="257" t="s">
        <v>370</v>
      </c>
      <c r="D5" s="257" t="s">
        <v>371</v>
      </c>
      <c r="E5" s="257" t="s">
        <v>372</v>
      </c>
      <c r="F5" s="257" t="s">
        <v>54</v>
      </c>
      <c r="G5" s="256"/>
    </row>
    <row r="6" spans="1:7" x14ac:dyDescent="0.2">
      <c r="A6" s="258" t="s">
        <v>369</v>
      </c>
      <c r="B6" s="259">
        <v>1</v>
      </c>
      <c r="C6" s="259">
        <v>238.8</v>
      </c>
      <c r="D6" s="259">
        <v>0.23880000000000001</v>
      </c>
      <c r="E6" s="260" t="s">
        <v>373</v>
      </c>
      <c r="F6" s="260">
        <v>0.27779999999999999</v>
      </c>
      <c r="G6" s="256"/>
    </row>
    <row r="7" spans="1:7" x14ac:dyDescent="0.2">
      <c r="A7" s="255" t="s">
        <v>370</v>
      </c>
      <c r="B7" s="261" t="s">
        <v>374</v>
      </c>
      <c r="C7" s="256">
        <v>1</v>
      </c>
      <c r="D7" s="262" t="s">
        <v>375</v>
      </c>
      <c r="E7" s="262" t="s">
        <v>376</v>
      </c>
      <c r="F7" s="261" t="s">
        <v>377</v>
      </c>
      <c r="G7" s="256"/>
    </row>
    <row r="8" spans="1:7" x14ac:dyDescent="0.2">
      <c r="A8" s="255" t="s">
        <v>371</v>
      </c>
      <c r="B8" s="261">
        <v>4.1867999999999999</v>
      </c>
      <c r="C8" s="262" t="s">
        <v>378</v>
      </c>
      <c r="D8" s="256">
        <v>1</v>
      </c>
      <c r="E8" s="262" t="s">
        <v>379</v>
      </c>
      <c r="F8" s="261">
        <v>1.163</v>
      </c>
      <c r="G8" s="256"/>
    </row>
    <row r="9" spans="1:7" x14ac:dyDescent="0.2">
      <c r="A9" s="255" t="s">
        <v>372</v>
      </c>
      <c r="B9" s="261" t="s">
        <v>380</v>
      </c>
      <c r="C9" s="262" t="s">
        <v>381</v>
      </c>
      <c r="D9" s="262" t="s">
        <v>382</v>
      </c>
      <c r="E9" s="261">
        <v>1</v>
      </c>
      <c r="F9" s="263">
        <v>11630</v>
      </c>
      <c r="G9" s="256"/>
    </row>
    <row r="10" spans="1:7" x14ac:dyDescent="0.2">
      <c r="A10" s="264" t="s">
        <v>54</v>
      </c>
      <c r="B10" s="265">
        <v>3.6</v>
      </c>
      <c r="C10" s="265">
        <v>860</v>
      </c>
      <c r="D10" s="265">
        <v>0.86</v>
      </c>
      <c r="E10" s="266" t="s">
        <v>383</v>
      </c>
      <c r="F10" s="265">
        <v>1</v>
      </c>
      <c r="G10" s="256"/>
    </row>
    <row r="11" spans="1:7" x14ac:dyDescent="0.2">
      <c r="A11" s="255"/>
      <c r="B11" s="256"/>
      <c r="C11" s="256"/>
      <c r="D11" s="256"/>
      <c r="E11" s="261"/>
      <c r="F11" s="256"/>
      <c r="G11" s="256"/>
    </row>
    <row r="12" spans="1:7" x14ac:dyDescent="0.2">
      <c r="A12" s="255"/>
      <c r="B12" s="256"/>
      <c r="C12" s="256"/>
      <c r="D12" s="256"/>
      <c r="E12" s="261"/>
      <c r="F12" s="256"/>
      <c r="G12" s="256"/>
    </row>
    <row r="13" spans="1:7" x14ac:dyDescent="0.2">
      <c r="A13" s="255" t="s">
        <v>384</v>
      </c>
      <c r="B13" s="256"/>
      <c r="C13" s="256"/>
      <c r="D13" s="256"/>
      <c r="E13" s="256"/>
      <c r="F13" s="256"/>
      <c r="G13" s="256"/>
    </row>
    <row r="14" spans="1:7" x14ac:dyDescent="0.2">
      <c r="A14" s="257"/>
      <c r="B14" s="267" t="s">
        <v>385</v>
      </c>
      <c r="C14" s="257" t="s">
        <v>386</v>
      </c>
      <c r="D14" s="257" t="s">
        <v>387</v>
      </c>
      <c r="E14" s="257" t="s">
        <v>388</v>
      </c>
      <c r="F14" s="257" t="s">
        <v>389</v>
      </c>
      <c r="G14" s="256"/>
    </row>
    <row r="15" spans="1:7" x14ac:dyDescent="0.2">
      <c r="A15" s="258" t="s">
        <v>385</v>
      </c>
      <c r="B15" s="259">
        <v>1</v>
      </c>
      <c r="C15" s="259">
        <v>2.3810000000000001E-2</v>
      </c>
      <c r="D15" s="259">
        <v>0.13370000000000001</v>
      </c>
      <c r="E15" s="259">
        <v>3.7850000000000001</v>
      </c>
      <c r="F15" s="259">
        <v>3.8E-3</v>
      </c>
      <c r="G15" s="256"/>
    </row>
    <row r="16" spans="1:7" x14ac:dyDescent="0.2">
      <c r="A16" s="255" t="s">
        <v>386</v>
      </c>
      <c r="B16" s="256">
        <v>42</v>
      </c>
      <c r="C16" s="256">
        <v>1</v>
      </c>
      <c r="D16" s="256">
        <v>5.6150000000000002</v>
      </c>
      <c r="E16" s="256">
        <v>159</v>
      </c>
      <c r="F16" s="256">
        <v>0.159</v>
      </c>
      <c r="G16" s="256"/>
    </row>
    <row r="17" spans="1:7" x14ac:dyDescent="0.2">
      <c r="A17" s="255" t="s">
        <v>387</v>
      </c>
      <c r="B17" s="256">
        <v>7.48</v>
      </c>
      <c r="C17" s="256">
        <v>0.17810000000000001</v>
      </c>
      <c r="D17" s="256">
        <v>1</v>
      </c>
      <c r="E17" s="256">
        <v>28.3</v>
      </c>
      <c r="F17" s="256">
        <v>2.8299999999999999E-2</v>
      </c>
      <c r="G17" s="256"/>
    </row>
    <row r="18" spans="1:7" x14ac:dyDescent="0.2">
      <c r="A18" s="255" t="s">
        <v>388</v>
      </c>
      <c r="B18" s="256">
        <v>0.26419999999999999</v>
      </c>
      <c r="C18" s="256">
        <v>6.3E-3</v>
      </c>
      <c r="D18" s="256">
        <v>3.5299999999999998E-2</v>
      </c>
      <c r="E18" s="256">
        <v>1</v>
      </c>
      <c r="F18" s="256">
        <v>1E-3</v>
      </c>
      <c r="G18" s="256"/>
    </row>
    <row r="19" spans="1:7" x14ac:dyDescent="0.2">
      <c r="A19" s="264" t="s">
        <v>389</v>
      </c>
      <c r="B19" s="265">
        <v>264.2</v>
      </c>
      <c r="C19" s="265">
        <v>6.2889999999999997</v>
      </c>
      <c r="D19" s="265">
        <v>35.314700000000002</v>
      </c>
      <c r="E19" s="268">
        <v>1000</v>
      </c>
      <c r="F19" s="265">
        <v>1</v>
      </c>
      <c r="G19" s="256"/>
    </row>
    <row r="20" spans="1:7" x14ac:dyDescent="0.2">
      <c r="A20" s="256"/>
      <c r="B20" s="256"/>
      <c r="C20" s="256"/>
      <c r="D20" s="256"/>
      <c r="E20" s="256"/>
      <c r="F20" s="256"/>
      <c r="G20" s="256"/>
    </row>
    <row r="21" spans="1:7" x14ac:dyDescent="0.2">
      <c r="A21" s="256"/>
      <c r="B21" s="256"/>
      <c r="C21" s="256"/>
      <c r="D21" s="256"/>
      <c r="E21" s="256"/>
      <c r="F21" s="256"/>
      <c r="G21" s="256"/>
    </row>
    <row r="22" spans="1:7" x14ac:dyDescent="0.2">
      <c r="A22" s="255" t="s">
        <v>390</v>
      </c>
      <c r="B22" s="256"/>
      <c r="C22" s="256"/>
      <c r="D22" s="256"/>
      <c r="E22" s="256"/>
      <c r="F22" s="256"/>
      <c r="G22" s="256"/>
    </row>
    <row r="23" spans="1:7" x14ac:dyDescent="0.2">
      <c r="A23" s="269" t="s">
        <v>265</v>
      </c>
      <c r="B23" s="269"/>
      <c r="C23" s="269"/>
      <c r="D23" s="269"/>
      <c r="E23" s="269"/>
      <c r="F23" s="269"/>
      <c r="G23" s="256"/>
    </row>
    <row r="24" spans="1:7" x14ac:dyDescent="0.2">
      <c r="A24" s="825" t="s">
        <v>391</v>
      </c>
      <c r="B24" s="825"/>
      <c r="C24" s="825"/>
      <c r="D24" s="826" t="s">
        <v>392</v>
      </c>
      <c r="E24" s="826"/>
      <c r="F24" s="826"/>
      <c r="G24" s="256"/>
    </row>
    <row r="25" spans="1:7" x14ac:dyDescent="0.2">
      <c r="A25" s="256"/>
      <c r="B25" s="256"/>
      <c r="C25" s="256"/>
      <c r="D25" s="256"/>
      <c r="E25" s="256"/>
      <c r="F25" s="256"/>
      <c r="G25" s="256"/>
    </row>
    <row r="26" spans="1:7" x14ac:dyDescent="0.2">
      <c r="A26" s="256"/>
      <c r="B26" s="256"/>
      <c r="C26" s="256"/>
      <c r="D26" s="256"/>
      <c r="E26" s="256"/>
      <c r="F26" s="256"/>
      <c r="G26" s="256"/>
    </row>
    <row r="27" spans="1:7" x14ac:dyDescent="0.2">
      <c r="A27" s="6" t="s">
        <v>393</v>
      </c>
      <c r="B27" s="256"/>
      <c r="C27" s="6"/>
      <c r="D27" s="255" t="s">
        <v>394</v>
      </c>
      <c r="E27" s="256"/>
      <c r="F27" s="256"/>
      <c r="G27" s="256"/>
    </row>
    <row r="28" spans="1:7" x14ac:dyDescent="0.2">
      <c r="A28" s="267" t="s">
        <v>265</v>
      </c>
      <c r="B28" s="257" t="s">
        <v>396</v>
      </c>
      <c r="C28" s="3"/>
      <c r="D28" s="258" t="s">
        <v>109</v>
      </c>
      <c r="E28" s="259"/>
      <c r="F28" s="260" t="s">
        <v>397</v>
      </c>
      <c r="G28" s="256"/>
    </row>
    <row r="29" spans="1:7" x14ac:dyDescent="0.2">
      <c r="A29" s="270" t="s">
        <v>549</v>
      </c>
      <c r="B29" s="271" t="s">
        <v>401</v>
      </c>
      <c r="C29" s="3"/>
      <c r="D29" s="264" t="s">
        <v>362</v>
      </c>
      <c r="E29" s="265"/>
      <c r="F29" s="266" t="s">
        <v>402</v>
      </c>
      <c r="G29" s="256"/>
    </row>
    <row r="30" spans="1:7" x14ac:dyDescent="0.2">
      <c r="A30" s="6" t="s">
        <v>624</v>
      </c>
      <c r="B30" s="686" t="s">
        <v>403</v>
      </c>
      <c r="C30" s="3"/>
      <c r="D30" s="255"/>
      <c r="E30" s="256"/>
      <c r="F30" s="261"/>
      <c r="G30" s="256"/>
    </row>
    <row r="31" spans="1:7" x14ac:dyDescent="0.2">
      <c r="A31" s="6" t="s">
        <v>625</v>
      </c>
      <c r="B31" s="686" t="s">
        <v>626</v>
      </c>
      <c r="C31" s="3"/>
      <c r="D31" s="255"/>
      <c r="E31" s="256"/>
      <c r="F31" s="261"/>
      <c r="G31" s="256"/>
    </row>
    <row r="32" spans="1:7" x14ac:dyDescent="0.2">
      <c r="A32" s="65" t="s">
        <v>623</v>
      </c>
      <c r="B32" s="272" t="s">
        <v>627</v>
      </c>
      <c r="C32" s="256"/>
      <c r="D32" s="256"/>
      <c r="E32" s="256"/>
      <c r="F32" s="256"/>
      <c r="G32" s="256"/>
    </row>
    <row r="33" spans="1:7" x14ac:dyDescent="0.2">
      <c r="A33" s="256" t="s">
        <v>621</v>
      </c>
      <c r="B33" s="686"/>
      <c r="C33" s="256"/>
      <c r="D33" s="256"/>
      <c r="E33" s="256"/>
      <c r="F33" s="256"/>
      <c r="G33" s="256"/>
    </row>
    <row r="34" spans="1:7" x14ac:dyDescent="0.2">
      <c r="A34" s="256" t="s">
        <v>622</v>
      </c>
      <c r="B34" s="256"/>
      <c r="C34" s="256"/>
      <c r="D34" s="256"/>
      <c r="E34" s="256"/>
      <c r="F34" s="256"/>
      <c r="G34" s="256"/>
    </row>
    <row r="35" spans="1:7" x14ac:dyDescent="0.2">
      <c r="A35" s="256"/>
      <c r="B35" s="256"/>
      <c r="C35" s="256"/>
      <c r="D35" s="256"/>
      <c r="E35" s="256"/>
      <c r="F35" s="256"/>
      <c r="G35" s="256"/>
    </row>
    <row r="36" spans="1:7" x14ac:dyDescent="0.2">
      <c r="A36" s="255" t="s">
        <v>395</v>
      </c>
      <c r="B36" s="256"/>
      <c r="C36" s="256"/>
      <c r="D36" s="256"/>
      <c r="E36" s="255" t="s">
        <v>404</v>
      </c>
      <c r="F36" s="256"/>
      <c r="G36" s="256"/>
    </row>
    <row r="37" spans="1:7" x14ac:dyDescent="0.2">
      <c r="A37" s="269" t="s">
        <v>398</v>
      </c>
      <c r="B37" s="269" t="s">
        <v>399</v>
      </c>
      <c r="C37" s="269" t="s">
        <v>400</v>
      </c>
      <c r="D37" s="256"/>
      <c r="E37" s="257"/>
      <c r="F37" s="257" t="s">
        <v>405</v>
      </c>
      <c r="G37" s="256"/>
    </row>
    <row r="38" spans="1:7" x14ac:dyDescent="0.2">
      <c r="A38" s="1"/>
      <c r="B38" s="1"/>
      <c r="C38" s="1"/>
      <c r="D38" s="1"/>
      <c r="E38" s="258" t="s">
        <v>406</v>
      </c>
      <c r="F38" s="273">
        <v>11.6</v>
      </c>
      <c r="G38" s="256"/>
    </row>
    <row r="39" spans="1:7" x14ac:dyDescent="0.2">
      <c r="A39" s="1"/>
      <c r="B39" s="1"/>
      <c r="C39" s="1"/>
      <c r="D39" s="1"/>
      <c r="E39" s="255" t="s">
        <v>48</v>
      </c>
      <c r="F39" s="273">
        <v>8.5299999999999994</v>
      </c>
      <c r="G39" s="256"/>
    </row>
    <row r="40" spans="1:7" ht="14.25" customHeight="1" x14ac:dyDescent="0.2">
      <c r="A40" s="1"/>
      <c r="B40" s="1"/>
      <c r="C40" s="1"/>
      <c r="D40" s="1"/>
      <c r="E40" s="255" t="s">
        <v>49</v>
      </c>
      <c r="F40" s="273">
        <v>7.88</v>
      </c>
      <c r="G40" s="256"/>
    </row>
    <row r="41" spans="1:7" ht="14.25" customHeight="1" x14ac:dyDescent="0.2">
      <c r="A41" s="1"/>
      <c r="B41" s="1"/>
      <c r="C41" s="1"/>
      <c r="D41" s="1"/>
      <c r="E41" s="583" t="s">
        <v>407</v>
      </c>
      <c r="F41" s="273">
        <v>7.93</v>
      </c>
      <c r="G41" s="256"/>
    </row>
    <row r="42" spans="1:7" x14ac:dyDescent="0.2">
      <c r="A42" s="1"/>
      <c r="B42" s="1"/>
      <c r="C42" s="1"/>
      <c r="D42" s="1"/>
      <c r="E42" s="255" t="s">
        <v>122</v>
      </c>
      <c r="F42" s="273">
        <v>7.46</v>
      </c>
      <c r="G42" s="256"/>
    </row>
    <row r="43" spans="1:7" x14ac:dyDescent="0.2">
      <c r="A43" s="1"/>
      <c r="B43" s="1"/>
      <c r="C43" s="1"/>
      <c r="D43" s="1"/>
      <c r="E43" s="255" t="s">
        <v>123</v>
      </c>
      <c r="F43" s="273">
        <v>6.66</v>
      </c>
      <c r="G43" s="256"/>
    </row>
    <row r="44" spans="1:7" x14ac:dyDescent="0.2">
      <c r="A44" s="1"/>
      <c r="B44" s="1"/>
      <c r="C44" s="1"/>
      <c r="D44" s="1"/>
      <c r="E44" s="264" t="s">
        <v>408</v>
      </c>
      <c r="F44" s="274">
        <v>8</v>
      </c>
      <c r="G44" s="256"/>
    </row>
    <row r="45" spans="1:7" x14ac:dyDescent="0.2">
      <c r="A45" s="256"/>
      <c r="B45" s="256"/>
      <c r="C45" s="256"/>
      <c r="D45" s="256"/>
      <c r="E45" s="256"/>
      <c r="F45" s="256"/>
      <c r="G45" s="256"/>
    </row>
    <row r="46" spans="1:7" ht="15" x14ac:dyDescent="0.25">
      <c r="A46" s="275" t="s">
        <v>559</v>
      </c>
      <c r="B46" s="256"/>
      <c r="C46" s="256"/>
      <c r="D46" s="256"/>
      <c r="E46" s="256"/>
      <c r="F46" s="256"/>
      <c r="G46" s="256"/>
    </row>
    <row r="47" spans="1:7" x14ac:dyDescent="0.2">
      <c r="A47" s="1" t="s">
        <v>560</v>
      </c>
      <c r="B47" s="256"/>
      <c r="C47" s="256"/>
      <c r="D47" s="256"/>
      <c r="E47" s="256"/>
      <c r="F47" s="256"/>
      <c r="G47" s="256"/>
    </row>
    <row r="48" spans="1:7" x14ac:dyDescent="0.2">
      <c r="A48" s="256"/>
      <c r="B48" s="256"/>
      <c r="C48" s="256"/>
      <c r="D48" s="256"/>
      <c r="E48" s="256"/>
      <c r="F48" s="256"/>
      <c r="G48" s="256"/>
    </row>
    <row r="49" spans="1:200" ht="15" x14ac:dyDescent="0.25">
      <c r="A49" s="275" t="s">
        <v>409</v>
      </c>
      <c r="B49" s="1"/>
      <c r="C49" s="1"/>
      <c r="D49" s="1"/>
      <c r="E49" s="1"/>
      <c r="F49" s="1"/>
      <c r="G49" s="1"/>
    </row>
    <row r="50" spans="1:200" ht="14.25" customHeight="1" x14ac:dyDescent="0.2">
      <c r="A50" s="827" t="s">
        <v>673</v>
      </c>
      <c r="B50" s="827"/>
      <c r="C50" s="827"/>
      <c r="D50" s="827"/>
      <c r="E50" s="827"/>
      <c r="F50" s="827"/>
      <c r="G50" s="827"/>
    </row>
    <row r="51" spans="1:200" x14ac:dyDescent="0.2">
      <c r="A51" s="827"/>
      <c r="B51" s="827"/>
      <c r="C51" s="827"/>
      <c r="D51" s="827"/>
      <c r="E51" s="827"/>
      <c r="F51" s="827"/>
      <c r="G51" s="827"/>
    </row>
    <row r="52" spans="1:200" x14ac:dyDescent="0.2">
      <c r="A52" s="827"/>
      <c r="B52" s="827"/>
      <c r="C52" s="827"/>
      <c r="D52" s="827"/>
      <c r="E52" s="827"/>
      <c r="F52" s="827"/>
      <c r="G52" s="827"/>
    </row>
    <row r="53" spans="1:200" ht="15" x14ac:dyDescent="0.25">
      <c r="A53" s="275" t="s">
        <v>410</v>
      </c>
      <c r="B53" s="1"/>
      <c r="C53" s="1"/>
      <c r="D53" s="1"/>
      <c r="E53" s="1"/>
      <c r="F53" s="1"/>
      <c r="G53" s="1"/>
    </row>
    <row r="54" spans="1:200" x14ac:dyDescent="0.2">
      <c r="A54" s="1" t="s">
        <v>554</v>
      </c>
      <c r="B54" s="1"/>
      <c r="C54" s="1"/>
      <c r="D54" s="1"/>
      <c r="E54" s="1"/>
      <c r="F54" s="1"/>
      <c r="G54" s="1"/>
    </row>
    <row r="55" spans="1:200" x14ac:dyDescent="0.2">
      <c r="A55" s="1" t="s">
        <v>637</v>
      </c>
      <c r="B55" s="1"/>
      <c r="C55" s="1"/>
      <c r="D55" s="1"/>
      <c r="E55" s="1"/>
      <c r="F55" s="1"/>
      <c r="G55" s="1"/>
    </row>
    <row r="56" spans="1:200" x14ac:dyDescent="0.2">
      <c r="A56" s="1" t="s">
        <v>555</v>
      </c>
      <c r="B56" s="1"/>
      <c r="C56" s="1"/>
      <c r="D56" s="1"/>
      <c r="E56" s="1"/>
      <c r="F56" s="1"/>
      <c r="G56" s="1"/>
    </row>
    <row r="57" spans="1:200" x14ac:dyDescent="0.2">
      <c r="A57" s="1"/>
      <c r="B57" s="1"/>
      <c r="C57" s="1"/>
      <c r="D57" s="1"/>
      <c r="E57" s="1"/>
      <c r="F57" s="1"/>
      <c r="G57" s="1"/>
    </row>
    <row r="58" spans="1:200" ht="15" x14ac:dyDescent="0.25">
      <c r="A58" s="275" t="s">
        <v>411</v>
      </c>
      <c r="B58" s="1"/>
      <c r="C58" s="1"/>
      <c r="D58" s="1"/>
      <c r="E58" s="1"/>
      <c r="F58" s="1"/>
      <c r="G58" s="1"/>
    </row>
    <row r="59" spans="1:200" ht="14.25" customHeight="1" x14ac:dyDescent="0.2">
      <c r="A59" s="827" t="s">
        <v>607</v>
      </c>
      <c r="B59" s="827"/>
      <c r="C59" s="827"/>
      <c r="D59" s="827"/>
      <c r="E59" s="827"/>
      <c r="F59" s="827"/>
      <c r="G59" s="827"/>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7"/>
      <c r="B60" s="827"/>
      <c r="C60" s="827"/>
      <c r="D60" s="827"/>
      <c r="E60" s="827"/>
      <c r="F60" s="827"/>
      <c r="G60" s="827"/>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7"/>
      <c r="B61" s="827"/>
      <c r="C61" s="827"/>
      <c r="D61" s="827"/>
      <c r="E61" s="827"/>
      <c r="F61" s="827"/>
      <c r="G61" s="827"/>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7"/>
      <c r="B62" s="827"/>
      <c r="C62" s="827"/>
      <c r="D62" s="827"/>
      <c r="E62" s="827"/>
      <c r="F62" s="827"/>
      <c r="G62" s="827"/>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7"/>
      <c r="B63" s="827"/>
      <c r="C63" s="827"/>
      <c r="D63" s="827"/>
      <c r="E63" s="827"/>
      <c r="F63" s="827"/>
      <c r="G63" s="827"/>
    </row>
    <row r="64" spans="1:200" ht="15" x14ac:dyDescent="0.25">
      <c r="A64" s="275" t="s">
        <v>526</v>
      </c>
      <c r="B64" s="1"/>
      <c r="C64" s="1"/>
      <c r="D64" s="1"/>
      <c r="E64" s="1"/>
      <c r="F64" s="1"/>
      <c r="G64" s="1"/>
    </row>
    <row r="65" spans="1:7" x14ac:dyDescent="0.2">
      <c r="A65" s="1" t="s">
        <v>551</v>
      </c>
      <c r="B65" s="1"/>
      <c r="C65" s="1"/>
      <c r="D65" s="1"/>
      <c r="E65" s="1"/>
      <c r="F65" s="1"/>
      <c r="G65" s="1"/>
    </row>
    <row r="66" spans="1:7" x14ac:dyDescent="0.2">
      <c r="A66" s="1" t="s">
        <v>550</v>
      </c>
      <c r="B66" s="1"/>
      <c r="C66" s="1"/>
      <c r="D66" s="1"/>
      <c r="E66" s="1"/>
      <c r="F66" s="1"/>
      <c r="G66" s="1"/>
    </row>
    <row r="67" spans="1:7" x14ac:dyDescent="0.2">
      <c r="A67" s="1"/>
      <c r="B67" s="1"/>
      <c r="C67" s="1"/>
      <c r="D67" s="1"/>
      <c r="E67" s="1"/>
      <c r="F67" s="1"/>
      <c r="G67" s="1"/>
    </row>
    <row r="68" spans="1:7" ht="15" x14ac:dyDescent="0.25">
      <c r="A68" s="275" t="s">
        <v>597</v>
      </c>
      <c r="B68" s="1"/>
      <c r="C68" s="1"/>
      <c r="D68" s="1"/>
      <c r="E68" s="1"/>
      <c r="F68" s="1"/>
      <c r="G68" s="1"/>
    </row>
    <row r="69" spans="1:7" x14ac:dyDescent="0.2">
      <c r="A69" s="1" t="s">
        <v>552</v>
      </c>
      <c r="B69" s="1"/>
      <c r="C69" s="1"/>
      <c r="D69" s="1"/>
      <c r="E69" s="1"/>
      <c r="F69" s="1"/>
      <c r="G69" s="1"/>
    </row>
    <row r="70" spans="1:7" x14ac:dyDescent="0.2">
      <c r="A70" s="1" t="s">
        <v>553</v>
      </c>
      <c r="B70" s="1"/>
      <c r="C70" s="1"/>
      <c r="D70" s="1"/>
      <c r="E70" s="1"/>
      <c r="F70" s="1"/>
      <c r="G70" s="1"/>
    </row>
    <row r="71" spans="1:7" x14ac:dyDescent="0.2">
      <c r="A71" s="1" t="s">
        <v>598</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86" t="s">
        <v>420</v>
      </c>
      <c r="B1" s="554"/>
      <c r="C1" s="554"/>
      <c r="D1" s="554"/>
    </row>
    <row r="2" spans="1:18" x14ac:dyDescent="0.2">
      <c r="A2" s="555"/>
      <c r="B2" s="439"/>
      <c r="C2" s="439"/>
      <c r="D2" s="556"/>
    </row>
    <row r="3" spans="1:18" x14ac:dyDescent="0.2">
      <c r="A3" s="655"/>
      <c r="B3" s="655">
        <v>2022</v>
      </c>
      <c r="C3" s="655">
        <v>2023</v>
      </c>
      <c r="D3" s="655">
        <v>2024</v>
      </c>
    </row>
    <row r="4" spans="1:18" x14ac:dyDescent="0.2">
      <c r="A4" s="18" t="s">
        <v>126</v>
      </c>
      <c r="B4" s="558">
        <v>12.459096296562089</v>
      </c>
      <c r="C4" s="558">
        <v>6.5076678266984214</v>
      </c>
      <c r="D4" s="558">
        <v>0.42733966845481947</v>
      </c>
      <c r="Q4" s="559"/>
      <c r="R4" s="559"/>
    </row>
    <row r="5" spans="1:18" x14ac:dyDescent="0.2">
      <c r="A5" s="18" t="s">
        <v>127</v>
      </c>
      <c r="B5" s="558">
        <v>16.07186270105133</v>
      </c>
      <c r="C5" s="558">
        <v>4.9667629549483943</v>
      </c>
      <c r="D5" s="558">
        <v>0.51088109334033571</v>
      </c>
    </row>
    <row r="6" spans="1:18" x14ac:dyDescent="0.2">
      <c r="A6" s="18" t="s">
        <v>128</v>
      </c>
      <c r="B6" s="558">
        <v>15.310565873436214</v>
      </c>
      <c r="C6" s="558">
        <v>5.4506853414866612</v>
      </c>
      <c r="D6" s="558">
        <v>-0.21801541985320294</v>
      </c>
    </row>
    <row r="7" spans="1:18" x14ac:dyDescent="0.2">
      <c r="A7" s="18" t="s">
        <v>129</v>
      </c>
      <c r="B7" s="558">
        <v>13.679975364111867</v>
      </c>
      <c r="C7" s="558">
        <v>3.6221471349543264</v>
      </c>
      <c r="D7" s="558">
        <v>1.2737179599006858</v>
      </c>
    </row>
    <row r="8" spans="1:18" x14ac:dyDescent="0.2">
      <c r="A8" s="18" t="s">
        <v>130</v>
      </c>
      <c r="B8" s="558">
        <v>12.913683246415518</v>
      </c>
      <c r="C8" s="558">
        <v>1.7134728287778718</v>
      </c>
      <c r="D8" s="560">
        <v>2.236591493658346</v>
      </c>
    </row>
    <row r="9" spans="1:18" x14ac:dyDescent="0.2">
      <c r="A9" s="18" t="s">
        <v>131</v>
      </c>
      <c r="B9" s="558">
        <v>11.924915295750843</v>
      </c>
      <c r="C9" s="558">
        <v>0.91098633609964375</v>
      </c>
      <c r="D9" s="560">
        <v>2.3911050547785235</v>
      </c>
    </row>
    <row r="10" spans="1:18" x14ac:dyDescent="0.2">
      <c r="A10" s="18" t="s">
        <v>132</v>
      </c>
      <c r="B10" s="558">
        <v>11.441492948596213</v>
      </c>
      <c r="C10" s="558">
        <v>0.45794367049118501</v>
      </c>
      <c r="D10" s="558">
        <v>3.0583062837573274</v>
      </c>
    </row>
    <row r="11" spans="1:18" x14ac:dyDescent="0.2">
      <c r="A11" s="18" t="s">
        <v>133</v>
      </c>
      <c r="B11" s="558">
        <v>10.861357779932078</v>
      </c>
      <c r="C11" s="558">
        <v>-0.42606980468026712</v>
      </c>
      <c r="D11" s="681">
        <v>3.9582421300568824</v>
      </c>
    </row>
    <row r="12" spans="1:18" x14ac:dyDescent="0.2">
      <c r="A12" s="18" t="s">
        <v>134</v>
      </c>
      <c r="B12" s="558">
        <v>10.306345776287241</v>
      </c>
      <c r="C12" s="558">
        <v>-0.90784639292633906</v>
      </c>
      <c r="D12" s="560">
        <v>4.1828921952424531</v>
      </c>
    </row>
    <row r="13" spans="1:18" x14ac:dyDescent="0.2">
      <c r="A13" s="18" t="s">
        <v>135</v>
      </c>
      <c r="B13" s="558">
        <v>9.7897692672425247</v>
      </c>
      <c r="C13" s="558">
        <v>-0.86976604141051483</v>
      </c>
      <c r="D13" s="560" t="s">
        <v>505</v>
      </c>
    </row>
    <row r="14" spans="1:18" x14ac:dyDescent="0.2">
      <c r="A14" s="18" t="s">
        <v>136</v>
      </c>
      <c r="B14" s="558">
        <v>8.027744057262991</v>
      </c>
      <c r="C14" s="558">
        <v>-0.18705053259206908</v>
      </c>
      <c r="D14" s="558" t="s">
        <v>505</v>
      </c>
    </row>
    <row r="15" spans="1:18" x14ac:dyDescent="0.2">
      <c r="A15" s="439" t="s">
        <v>137</v>
      </c>
      <c r="B15" s="445">
        <v>7.8883096927532055</v>
      </c>
      <c r="C15" s="445">
        <v>-0.92799691048025068</v>
      </c>
      <c r="D15" s="445" t="s">
        <v>505</v>
      </c>
    </row>
    <row r="16" spans="1:18" x14ac:dyDescent="0.2">
      <c r="A16" s="562"/>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08" t="s">
        <v>24</v>
      </c>
      <c r="B1" s="309"/>
      <c r="C1" s="309"/>
      <c r="D1" s="309"/>
      <c r="E1" s="309"/>
      <c r="F1" s="309"/>
      <c r="G1" s="309"/>
      <c r="H1" s="309"/>
    </row>
    <row r="2" spans="1:8" ht="15.75" x14ac:dyDescent="0.25">
      <c r="A2" s="310"/>
      <c r="B2" s="311"/>
      <c r="C2" s="312"/>
      <c r="D2" s="312"/>
      <c r="E2" s="312"/>
      <c r="F2" s="312"/>
      <c r="G2" s="312"/>
      <c r="H2" s="334" t="s">
        <v>151</v>
      </c>
    </row>
    <row r="3" spans="1:8" s="69" customFormat="1" x14ac:dyDescent="0.2">
      <c r="A3" s="281"/>
      <c r="B3" s="774">
        <f>INDICE!A3</f>
        <v>45536</v>
      </c>
      <c r="C3" s="775"/>
      <c r="D3" s="775" t="s">
        <v>115</v>
      </c>
      <c r="E3" s="775"/>
      <c r="F3" s="775" t="s">
        <v>116</v>
      </c>
      <c r="G3" s="775"/>
      <c r="H3" s="775"/>
    </row>
    <row r="4" spans="1:8" s="69" customFormat="1" x14ac:dyDescent="0.2">
      <c r="A4" s="282"/>
      <c r="B4" s="82" t="s">
        <v>47</v>
      </c>
      <c r="C4" s="82" t="s">
        <v>417</v>
      </c>
      <c r="D4" s="82" t="s">
        <v>47</v>
      </c>
      <c r="E4" s="82" t="s">
        <v>417</v>
      </c>
      <c r="F4" s="82" t="s">
        <v>47</v>
      </c>
      <c r="G4" s="83" t="s">
        <v>417</v>
      </c>
      <c r="H4" s="83" t="s">
        <v>121</v>
      </c>
    </row>
    <row r="5" spans="1:8" x14ac:dyDescent="0.2">
      <c r="A5" s="313" t="s">
        <v>138</v>
      </c>
      <c r="B5" s="322">
        <v>43.583370000000002</v>
      </c>
      <c r="C5" s="315">
        <v>0.44461396459362107</v>
      </c>
      <c r="D5" s="314">
        <v>510.19163000000015</v>
      </c>
      <c r="E5" s="315">
        <v>-1.9703306858995917</v>
      </c>
      <c r="F5" s="314">
        <v>708.78119000000004</v>
      </c>
      <c r="G5" s="315">
        <v>-0.69232791024981299</v>
      </c>
      <c r="H5" s="320">
        <v>33.594407069095439</v>
      </c>
    </row>
    <row r="6" spans="1:8" x14ac:dyDescent="0.2">
      <c r="A6" s="313" t="s">
        <v>139</v>
      </c>
      <c r="B6" s="322">
        <v>29.386330000000005</v>
      </c>
      <c r="C6" s="315">
        <v>3.2993845203114698</v>
      </c>
      <c r="D6" s="314">
        <v>332.79968999999994</v>
      </c>
      <c r="E6" s="315">
        <v>-5.4345544846653135</v>
      </c>
      <c r="F6" s="314">
        <v>461.31514000000004</v>
      </c>
      <c r="G6" s="315">
        <v>-4.9660793805697434</v>
      </c>
      <c r="H6" s="320">
        <v>21.865152206277866</v>
      </c>
    </row>
    <row r="7" spans="1:8" x14ac:dyDescent="0.2">
      <c r="A7" s="313" t="s">
        <v>140</v>
      </c>
      <c r="B7" s="322">
        <v>10.496099999999998</v>
      </c>
      <c r="C7" s="315">
        <v>8.8704282064660145</v>
      </c>
      <c r="D7" s="314">
        <v>88.45162999999998</v>
      </c>
      <c r="E7" s="315">
        <v>4.9151081020844662</v>
      </c>
      <c r="F7" s="314">
        <v>117.22001999999999</v>
      </c>
      <c r="G7" s="315">
        <v>5.6543642717056155</v>
      </c>
      <c r="H7" s="320">
        <v>5.5559277307112342</v>
      </c>
    </row>
    <row r="8" spans="1:8" x14ac:dyDescent="0.2">
      <c r="A8" s="316" t="s">
        <v>437</v>
      </c>
      <c r="B8" s="321">
        <v>58.725010000000005</v>
      </c>
      <c r="C8" s="318">
        <v>-33.517567095452335</v>
      </c>
      <c r="D8" s="317">
        <v>695.88278000000003</v>
      </c>
      <c r="E8" s="319">
        <v>5.8200313319592487</v>
      </c>
      <c r="F8" s="317">
        <v>822.50267000000008</v>
      </c>
      <c r="G8" s="319">
        <v>-6.7545418836605</v>
      </c>
      <c r="H8" s="483">
        <v>38.984512993915473</v>
      </c>
    </row>
    <row r="9" spans="1:8" s="69" customFormat="1" x14ac:dyDescent="0.2">
      <c r="A9" s="283" t="s">
        <v>114</v>
      </c>
      <c r="B9" s="61">
        <v>142.19081</v>
      </c>
      <c r="C9" s="62">
        <v>-16.265110722403769</v>
      </c>
      <c r="D9" s="61">
        <v>1627.32573</v>
      </c>
      <c r="E9" s="62">
        <v>0.8075896451992004</v>
      </c>
      <c r="F9" s="61">
        <v>2109.8190199999999</v>
      </c>
      <c r="G9" s="62">
        <v>-3.7567764348643693</v>
      </c>
      <c r="H9" s="62">
        <v>100</v>
      </c>
    </row>
    <row r="10" spans="1:8" x14ac:dyDescent="0.2">
      <c r="A10" s="307"/>
      <c r="B10" s="306"/>
      <c r="C10" s="312"/>
      <c r="D10" s="306"/>
      <c r="E10" s="312"/>
      <c r="F10" s="306"/>
      <c r="G10" s="312"/>
      <c r="H10" s="79" t="s">
        <v>220</v>
      </c>
    </row>
    <row r="11" spans="1:8" x14ac:dyDescent="0.2">
      <c r="A11" s="284" t="s">
        <v>475</v>
      </c>
      <c r="B11" s="306"/>
      <c r="C11" s="306"/>
      <c r="D11" s="306"/>
      <c r="E11" s="306"/>
      <c r="F11" s="306"/>
      <c r="G11" s="312"/>
      <c r="H11" s="312"/>
    </row>
    <row r="12" spans="1:8" x14ac:dyDescent="0.2">
      <c r="A12" s="284" t="s">
        <v>514</v>
      </c>
      <c r="B12" s="306"/>
      <c r="C12" s="306"/>
      <c r="D12" s="306"/>
      <c r="E12" s="306"/>
      <c r="F12" s="306"/>
      <c r="G12" s="312"/>
      <c r="H12" s="312"/>
    </row>
    <row r="13" spans="1:8" ht="14.25" x14ac:dyDescent="0.2">
      <c r="A13" s="133" t="s">
        <v>528</v>
      </c>
      <c r="B13" s="1"/>
      <c r="C13" s="1"/>
      <c r="D13" s="1"/>
      <c r="E13" s="1"/>
      <c r="F13" s="1"/>
      <c r="G13" s="1"/>
      <c r="H13" s="1"/>
    </row>
    <row r="17" spans="3:21" x14ac:dyDescent="0.2">
      <c r="C17" s="585"/>
      <c r="D17" s="585"/>
      <c r="E17" s="585"/>
      <c r="F17" s="585"/>
      <c r="G17" s="585"/>
      <c r="H17" s="585"/>
      <c r="I17" s="585"/>
      <c r="J17" s="585"/>
      <c r="K17" s="585"/>
      <c r="L17" s="585"/>
      <c r="M17" s="585"/>
      <c r="N17" s="585"/>
      <c r="O17" s="585"/>
      <c r="P17" s="585"/>
      <c r="Q17" s="585"/>
      <c r="R17" s="585"/>
      <c r="S17" s="585"/>
      <c r="T17" s="585"/>
      <c r="U17" s="585"/>
    </row>
  </sheetData>
  <mergeCells count="3">
    <mergeCell ref="B3:C3"/>
    <mergeCell ref="D3:E3"/>
    <mergeCell ref="F3:H3"/>
  </mergeCells>
  <conditionalFormatting sqref="B8">
    <cfRule type="cellIs" dxfId="216" priority="8" operator="between">
      <formula>0</formula>
      <formula>0.5</formula>
    </cfRule>
  </conditionalFormatting>
  <conditionalFormatting sqref="C17:U17">
    <cfRule type="cellIs" dxfId="215" priority="3" operator="between">
      <formula>-0.0499999</formula>
      <formula>0.0499999</formula>
    </cfRule>
  </conditionalFormatting>
  <conditionalFormatting sqref="D8">
    <cfRule type="cellIs" dxfId="214" priority="7" operator="between">
      <formula>0</formula>
      <formula>0.5</formula>
    </cfRule>
  </conditionalFormatting>
  <conditionalFormatting sqref="F8">
    <cfRule type="cellIs" dxfId="213" priority="6" operator="between">
      <formula>0</formula>
      <formula>0.5</formula>
    </cfRule>
  </conditionalFormatting>
  <conditionalFormatting sqref="G5">
    <cfRule type="cellIs" dxfId="212" priority="1" operator="between">
      <formula>-0.049</formula>
      <formula>0.049</formula>
    </cfRule>
  </conditionalFormatting>
  <conditionalFormatting sqref="H8">
    <cfRule type="cellIs" dxfId="211"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20"/>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4" t="s">
        <v>151</v>
      </c>
    </row>
    <row r="3" spans="1:14" x14ac:dyDescent="0.2">
      <c r="A3" s="70"/>
      <c r="B3" s="774">
        <f>INDICE!A3</f>
        <v>45536</v>
      </c>
      <c r="C3" s="775"/>
      <c r="D3" s="776" t="s">
        <v>115</v>
      </c>
      <c r="E3" s="776"/>
      <c r="F3" s="776" t="s">
        <v>116</v>
      </c>
      <c r="G3" s="776"/>
      <c r="H3" s="776"/>
    </row>
    <row r="4" spans="1:14" x14ac:dyDescent="0.2">
      <c r="A4" s="66"/>
      <c r="B4" s="82" t="s">
        <v>47</v>
      </c>
      <c r="C4" s="82" t="s">
        <v>421</v>
      </c>
      <c r="D4" s="82" t="s">
        <v>47</v>
      </c>
      <c r="E4" s="82" t="s">
        <v>417</v>
      </c>
      <c r="F4" s="82" t="s">
        <v>47</v>
      </c>
      <c r="G4" s="83" t="s">
        <v>417</v>
      </c>
      <c r="H4" s="83" t="s">
        <v>106</v>
      </c>
    </row>
    <row r="5" spans="1:14" x14ac:dyDescent="0.2">
      <c r="A5" s="84" t="s">
        <v>183</v>
      </c>
      <c r="B5" s="336">
        <v>517.80100999999956</v>
      </c>
      <c r="C5" s="332">
        <v>4.8171334262220089</v>
      </c>
      <c r="D5" s="331">
        <v>4645.7535099999996</v>
      </c>
      <c r="E5" s="333">
        <v>7.732952184257301</v>
      </c>
      <c r="F5" s="331">
        <v>6078.0237699999998</v>
      </c>
      <c r="G5" s="333">
        <v>6.7959995836905209</v>
      </c>
      <c r="H5" s="338">
        <v>94.68909173310287</v>
      </c>
    </row>
    <row r="6" spans="1:14" x14ac:dyDescent="0.2">
      <c r="A6" s="84" t="s">
        <v>184</v>
      </c>
      <c r="B6" s="322">
        <v>28.864340000000006</v>
      </c>
      <c r="C6" s="329">
        <v>7.9071405393200163</v>
      </c>
      <c r="D6" s="314">
        <v>257.32362000000001</v>
      </c>
      <c r="E6" s="315">
        <v>6.994289449327276</v>
      </c>
      <c r="F6" s="314">
        <v>336.06284000000005</v>
      </c>
      <c r="G6" s="315">
        <v>4.6409973212243329</v>
      </c>
      <c r="H6" s="320">
        <v>5.235498624061333</v>
      </c>
    </row>
    <row r="7" spans="1:14" x14ac:dyDescent="0.2">
      <c r="A7" s="84" t="s">
        <v>188</v>
      </c>
      <c r="B7" s="337">
        <v>0</v>
      </c>
      <c r="C7" s="329">
        <v>0</v>
      </c>
      <c r="D7" s="328">
        <v>4.6600000000000003E-2</v>
      </c>
      <c r="E7" s="582">
        <v>8.8785046728971881</v>
      </c>
      <c r="F7" s="328">
        <v>4.6600000000000003E-2</v>
      </c>
      <c r="G7" s="582">
        <v>-8.0505130228887101</v>
      </c>
      <c r="H7" s="337">
        <v>7.2597802209032724E-4</v>
      </c>
    </row>
    <row r="8" spans="1:14" x14ac:dyDescent="0.2">
      <c r="A8" s="84" t="s">
        <v>145</v>
      </c>
      <c r="B8" s="337">
        <v>0</v>
      </c>
      <c r="C8" s="329">
        <v>0</v>
      </c>
      <c r="D8" s="328">
        <v>3.2479999999999995E-2</v>
      </c>
      <c r="E8" s="582">
        <v>-22.370936902485674</v>
      </c>
      <c r="F8" s="328">
        <v>3.2479999999999995E-2</v>
      </c>
      <c r="G8" s="329">
        <v>-22.370936902485674</v>
      </c>
      <c r="H8" s="337">
        <v>5.0600356561145545E-4</v>
      </c>
    </row>
    <row r="9" spans="1:14" x14ac:dyDescent="0.2">
      <c r="A9" s="335" t="s">
        <v>146</v>
      </c>
      <c r="B9" s="323">
        <v>546.66534999999953</v>
      </c>
      <c r="C9" s="324">
        <v>4.9758560390416982</v>
      </c>
      <c r="D9" s="323">
        <v>4903.1562100000001</v>
      </c>
      <c r="E9" s="324">
        <v>7.6936669860767299</v>
      </c>
      <c r="F9" s="323">
        <v>6414.1656899999998</v>
      </c>
      <c r="G9" s="324">
        <v>6.6805618916639622</v>
      </c>
      <c r="H9" s="324">
        <v>99.9258223387519</v>
      </c>
    </row>
    <row r="10" spans="1:14" x14ac:dyDescent="0.2">
      <c r="A10" s="84" t="s">
        <v>147</v>
      </c>
      <c r="B10" s="337">
        <v>0.35282000000000002</v>
      </c>
      <c r="C10" s="329">
        <v>-22.506534296821791</v>
      </c>
      <c r="D10" s="328">
        <v>3.8058100000000001</v>
      </c>
      <c r="E10" s="329">
        <v>0.80254058392110539</v>
      </c>
      <c r="F10" s="328">
        <v>4.7614099999999997</v>
      </c>
      <c r="G10" s="329">
        <v>2.8506687633925543</v>
      </c>
      <c r="H10" s="320">
        <v>7.4177661248092386E-2</v>
      </c>
    </row>
    <row r="11" spans="1:14" x14ac:dyDescent="0.2">
      <c r="A11" s="60" t="s">
        <v>148</v>
      </c>
      <c r="B11" s="325">
        <v>547.01816999999949</v>
      </c>
      <c r="C11" s="326">
        <v>4.9518494223140452</v>
      </c>
      <c r="D11" s="325">
        <v>4906.9620199999999</v>
      </c>
      <c r="E11" s="326">
        <v>7.6879571941380762</v>
      </c>
      <c r="F11" s="325">
        <v>6418.9270999999999</v>
      </c>
      <c r="G11" s="326">
        <v>6.6776152591931464</v>
      </c>
      <c r="H11" s="326">
        <v>100</v>
      </c>
    </row>
    <row r="12" spans="1:14" x14ac:dyDescent="0.2">
      <c r="A12" s="362" t="s">
        <v>149</v>
      </c>
      <c r="B12" s="327"/>
      <c r="C12" s="327"/>
      <c r="D12" s="327"/>
      <c r="E12" s="327"/>
      <c r="F12" s="327"/>
      <c r="G12" s="327"/>
      <c r="H12" s="327"/>
    </row>
    <row r="13" spans="1:14" x14ac:dyDescent="0.2">
      <c r="A13" s="586" t="s">
        <v>188</v>
      </c>
      <c r="B13" s="587">
        <v>14.071470000000001</v>
      </c>
      <c r="C13" s="588">
        <v>-36.997216884235584</v>
      </c>
      <c r="D13" s="589">
        <v>127.25619</v>
      </c>
      <c r="E13" s="588">
        <v>-24.714275733020955</v>
      </c>
      <c r="F13" s="589">
        <v>199.10461000000004</v>
      </c>
      <c r="G13" s="588">
        <v>0.15976899094164354</v>
      </c>
      <c r="H13" s="590">
        <v>3.1018362866280258</v>
      </c>
    </row>
    <row r="14" spans="1:14" x14ac:dyDescent="0.2">
      <c r="A14" s="591" t="s">
        <v>150</v>
      </c>
      <c r="B14" s="592">
        <v>2.5723953557155177</v>
      </c>
      <c r="C14" s="593"/>
      <c r="D14" s="594">
        <v>2.5933803742789108</v>
      </c>
      <c r="E14" s="593"/>
      <c r="F14" s="594">
        <v>3.1018362866280258</v>
      </c>
      <c r="G14" s="593"/>
      <c r="H14" s="595"/>
    </row>
    <row r="15" spans="1:14" x14ac:dyDescent="0.2">
      <c r="A15" s="84"/>
      <c r="B15" s="84"/>
      <c r="C15" s="84"/>
      <c r="D15" s="84"/>
      <c r="E15" s="84"/>
      <c r="F15" s="84"/>
      <c r="G15" s="84"/>
      <c r="H15" s="79" t="s">
        <v>220</v>
      </c>
    </row>
    <row r="16" spans="1:14" x14ac:dyDescent="0.2">
      <c r="A16" s="80" t="s">
        <v>475</v>
      </c>
      <c r="B16" s="84"/>
      <c r="C16" s="84"/>
      <c r="D16" s="84"/>
      <c r="E16" s="84"/>
      <c r="F16" s="85"/>
      <c r="G16" s="84"/>
      <c r="H16" s="84"/>
      <c r="I16" s="88"/>
      <c r="J16" s="88"/>
      <c r="K16" s="88"/>
      <c r="L16" s="88"/>
      <c r="M16" s="88"/>
      <c r="N16" s="88"/>
    </row>
    <row r="17" spans="1:14" x14ac:dyDescent="0.2">
      <c r="A17" s="80" t="s">
        <v>422</v>
      </c>
      <c r="B17" s="84"/>
      <c r="C17" s="84"/>
      <c r="D17" s="84"/>
      <c r="E17" s="84"/>
      <c r="F17" s="84"/>
      <c r="G17" s="84"/>
      <c r="H17" s="84"/>
      <c r="I17" s="88"/>
      <c r="J17" s="88"/>
      <c r="K17" s="88"/>
      <c r="L17" s="88"/>
      <c r="M17" s="88"/>
      <c r="N17" s="88"/>
    </row>
    <row r="18" spans="1:14" x14ac:dyDescent="0.2">
      <c r="A18" s="133" t="s">
        <v>528</v>
      </c>
      <c r="B18" s="84"/>
      <c r="C18" s="84"/>
      <c r="D18" s="84"/>
      <c r="E18" s="84"/>
      <c r="F18" s="84"/>
      <c r="G18" s="84"/>
      <c r="H18" s="84"/>
    </row>
    <row r="19" spans="1:14" x14ac:dyDescent="0.2">
      <c r="A19" s="777" t="s">
        <v>672</v>
      </c>
      <c r="B19" s="777"/>
      <c r="C19" s="777"/>
      <c r="D19" s="777"/>
      <c r="E19" s="777"/>
      <c r="F19" s="777"/>
      <c r="G19" s="777"/>
      <c r="H19" s="777"/>
    </row>
    <row r="20" spans="1:14" x14ac:dyDescent="0.2">
      <c r="A20" s="777"/>
      <c r="B20" s="777"/>
      <c r="C20" s="777"/>
      <c r="D20" s="777"/>
      <c r="E20" s="777"/>
      <c r="F20" s="777"/>
      <c r="G20" s="777"/>
      <c r="H20" s="777"/>
    </row>
  </sheetData>
  <mergeCells count="4">
    <mergeCell ref="B3:C3"/>
    <mergeCell ref="D3:E3"/>
    <mergeCell ref="F3:H3"/>
    <mergeCell ref="A19:H20"/>
  </mergeCells>
  <conditionalFormatting sqref="B10 D10 F10:G10">
    <cfRule type="cellIs" dxfId="210" priority="28" operator="between">
      <formula>0</formula>
      <formula>0.5</formula>
    </cfRule>
  </conditionalFormatting>
  <conditionalFormatting sqref="B7:D8">
    <cfRule type="cellIs" dxfId="209" priority="14" operator="equal">
      <formula>0</formula>
    </cfRule>
    <cfRule type="cellIs" dxfId="208" priority="15" operator="between">
      <formula>0</formula>
      <formula>0.5</formula>
    </cfRule>
  </conditionalFormatting>
  <conditionalFormatting sqref="C6">
    <cfRule type="cellIs" dxfId="207" priority="1" operator="between">
      <formula>-0.05</formula>
      <formula>0</formula>
    </cfRule>
    <cfRule type="cellIs" dxfId="206" priority="2" operator="between">
      <formula>0</formula>
      <formula>0.5</formula>
    </cfRule>
  </conditionalFormatting>
  <conditionalFormatting sqref="F7">
    <cfRule type="cellIs" dxfId="205" priority="11" operator="equal">
      <formula>0</formula>
    </cfRule>
    <cfRule type="cellIs" dxfId="204" priority="12" operator="between">
      <formula>0</formula>
      <formula>0.5</formula>
    </cfRule>
  </conditionalFormatting>
  <conditionalFormatting sqref="F8:G8">
    <cfRule type="cellIs" dxfId="203" priority="27" operator="between">
      <formula>0</formula>
      <formula>0.5</formula>
    </cfRule>
  </conditionalFormatting>
  <conditionalFormatting sqref="H7:H8">
    <cfRule type="cellIs" dxfId="202" priority="26"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586</v>
      </c>
    </row>
    <row r="2" spans="1:12" ht="15.75" x14ac:dyDescent="0.25">
      <c r="A2" s="2"/>
      <c r="B2" s="89"/>
      <c r="H2" s="79" t="s">
        <v>151</v>
      </c>
    </row>
    <row r="3" spans="1:12" ht="14.1" customHeight="1" x14ac:dyDescent="0.2">
      <c r="A3" s="90"/>
      <c r="B3" s="778">
        <f>INDICE!A3</f>
        <v>45536</v>
      </c>
      <c r="C3" s="778"/>
      <c r="D3" s="778"/>
      <c r="E3" s="91"/>
      <c r="F3" s="779" t="s">
        <v>116</v>
      </c>
      <c r="G3" s="779"/>
      <c r="H3" s="779"/>
    </row>
    <row r="4" spans="1:12" x14ac:dyDescent="0.2">
      <c r="A4" s="92"/>
      <c r="B4" s="93" t="s">
        <v>143</v>
      </c>
      <c r="C4" s="488" t="s">
        <v>144</v>
      </c>
      <c r="D4" s="93" t="s">
        <v>152</v>
      </c>
      <c r="E4" s="93"/>
      <c r="F4" s="93" t="s">
        <v>143</v>
      </c>
      <c r="G4" s="488" t="s">
        <v>144</v>
      </c>
      <c r="H4" s="93" t="s">
        <v>152</v>
      </c>
    </row>
    <row r="5" spans="1:12" x14ac:dyDescent="0.2">
      <c r="A5" s="90" t="s">
        <v>153</v>
      </c>
      <c r="B5" s="94">
        <v>79.823139999999981</v>
      </c>
      <c r="C5" s="96">
        <v>3.2270999999999987</v>
      </c>
      <c r="D5" s="339">
        <v>83.050239999999974</v>
      </c>
      <c r="E5" s="94"/>
      <c r="F5" s="94">
        <v>927.89950000000033</v>
      </c>
      <c r="G5" s="96">
        <v>37.371279999999949</v>
      </c>
      <c r="H5" s="339">
        <v>965.27078000000029</v>
      </c>
    </row>
    <row r="6" spans="1:12" x14ac:dyDescent="0.2">
      <c r="A6" s="92" t="s">
        <v>154</v>
      </c>
      <c r="B6" s="95">
        <v>14.584879999999993</v>
      </c>
      <c r="C6" s="96">
        <v>0.61781999999999992</v>
      </c>
      <c r="D6" s="340">
        <v>15.202699999999993</v>
      </c>
      <c r="E6" s="95"/>
      <c r="F6" s="95">
        <v>170.99312999999978</v>
      </c>
      <c r="G6" s="96">
        <v>6.983030000000003</v>
      </c>
      <c r="H6" s="340">
        <v>177.97615999999979</v>
      </c>
    </row>
    <row r="7" spans="1:12" x14ac:dyDescent="0.2">
      <c r="A7" s="92" t="s">
        <v>155</v>
      </c>
      <c r="B7" s="95">
        <v>9.0807300000000009</v>
      </c>
      <c r="C7" s="96">
        <v>0.55630999999999997</v>
      </c>
      <c r="D7" s="340">
        <v>9.6370400000000007</v>
      </c>
      <c r="E7" s="95"/>
      <c r="F7" s="95">
        <v>108.52536999999998</v>
      </c>
      <c r="G7" s="96">
        <v>6.0294200000000027</v>
      </c>
      <c r="H7" s="340">
        <v>114.55478999999998</v>
      </c>
    </row>
    <row r="8" spans="1:12" x14ac:dyDescent="0.2">
      <c r="A8" s="92" t="s">
        <v>156</v>
      </c>
      <c r="B8" s="95">
        <v>25.848519999999997</v>
      </c>
      <c r="C8" s="96">
        <v>0.97620000000000007</v>
      </c>
      <c r="D8" s="340">
        <v>26.824719999999996</v>
      </c>
      <c r="E8" s="95"/>
      <c r="F8" s="95">
        <v>263.50595999999996</v>
      </c>
      <c r="G8" s="96">
        <v>11.244100000000001</v>
      </c>
      <c r="H8" s="340">
        <v>274.75005999999996</v>
      </c>
    </row>
    <row r="9" spans="1:12" x14ac:dyDescent="0.2">
      <c r="A9" s="92" t="s">
        <v>157</v>
      </c>
      <c r="B9" s="95">
        <v>36.143190000000004</v>
      </c>
      <c r="C9" s="96">
        <v>8.2461500000000001</v>
      </c>
      <c r="D9" s="340">
        <v>44.389340000000004</v>
      </c>
      <c r="E9" s="95"/>
      <c r="F9" s="95">
        <v>439.56260999999995</v>
      </c>
      <c r="G9" s="96">
        <v>98.965220000000031</v>
      </c>
      <c r="H9" s="340">
        <v>538.52782999999999</v>
      </c>
    </row>
    <row r="10" spans="1:12" x14ac:dyDescent="0.2">
      <c r="A10" s="92" t="s">
        <v>158</v>
      </c>
      <c r="B10" s="95">
        <v>7.2266000000000012</v>
      </c>
      <c r="C10" s="96">
        <v>0.29815999999999998</v>
      </c>
      <c r="D10" s="340">
        <v>7.5247600000000014</v>
      </c>
      <c r="E10" s="95"/>
      <c r="F10" s="95">
        <v>83.608930000000043</v>
      </c>
      <c r="G10" s="96">
        <v>3.3541600000000016</v>
      </c>
      <c r="H10" s="340">
        <v>86.963090000000051</v>
      </c>
    </row>
    <row r="11" spans="1:12" x14ac:dyDescent="0.2">
      <c r="A11" s="92" t="s">
        <v>159</v>
      </c>
      <c r="B11" s="95">
        <v>29.842479999999991</v>
      </c>
      <c r="C11" s="96">
        <v>1.5367599999999997</v>
      </c>
      <c r="D11" s="340">
        <v>31.379239999999992</v>
      </c>
      <c r="E11" s="95"/>
      <c r="F11" s="95">
        <v>337.59364999999957</v>
      </c>
      <c r="G11" s="96">
        <v>16.33854000000003</v>
      </c>
      <c r="H11" s="340">
        <v>353.93218999999959</v>
      </c>
    </row>
    <row r="12" spans="1:12" x14ac:dyDescent="0.2">
      <c r="A12" s="92" t="s">
        <v>508</v>
      </c>
      <c r="B12" s="95">
        <v>21.163390000000007</v>
      </c>
      <c r="C12" s="96">
        <v>0.8156500000000001</v>
      </c>
      <c r="D12" s="340">
        <v>21.979040000000008</v>
      </c>
      <c r="E12" s="95"/>
      <c r="F12" s="95">
        <v>257.07613999999973</v>
      </c>
      <c r="G12" s="96">
        <v>8.9361800000000038</v>
      </c>
      <c r="H12" s="340">
        <v>266.0123199999997</v>
      </c>
      <c r="J12" s="96"/>
    </row>
    <row r="13" spans="1:12" x14ac:dyDescent="0.2">
      <c r="A13" s="92" t="s">
        <v>160</v>
      </c>
      <c r="B13" s="95">
        <v>88.29956</v>
      </c>
      <c r="C13" s="96">
        <v>4.0311699999999986</v>
      </c>
      <c r="D13" s="340">
        <v>92.330730000000003</v>
      </c>
      <c r="E13" s="95"/>
      <c r="F13" s="95">
        <v>1074.3743099999999</v>
      </c>
      <c r="G13" s="96">
        <v>49.605219999999981</v>
      </c>
      <c r="H13" s="340">
        <v>1123.9795299999998</v>
      </c>
      <c r="J13" s="96"/>
      <c r="L13" s="687"/>
    </row>
    <row r="14" spans="1:12" x14ac:dyDescent="0.2">
      <c r="A14" s="92" t="s">
        <v>161</v>
      </c>
      <c r="B14" s="95">
        <v>0.52964999999999995</v>
      </c>
      <c r="C14" s="96">
        <v>6.8740000000000009E-2</v>
      </c>
      <c r="D14" s="341">
        <v>0.59838999999999998</v>
      </c>
      <c r="E14" s="96"/>
      <c r="F14" s="95">
        <v>6.1338199999999992</v>
      </c>
      <c r="G14" s="96">
        <v>0.67291000000000012</v>
      </c>
      <c r="H14" s="341">
        <v>6.8067299999999991</v>
      </c>
      <c r="J14" s="96"/>
      <c r="K14" s="704"/>
    </row>
    <row r="15" spans="1:12" x14ac:dyDescent="0.2">
      <c r="A15" s="92" t="s">
        <v>162</v>
      </c>
      <c r="B15" s="95">
        <v>60.450880000000026</v>
      </c>
      <c r="C15" s="96">
        <v>2.4143099999999986</v>
      </c>
      <c r="D15" s="340">
        <v>62.865190000000027</v>
      </c>
      <c r="E15" s="95"/>
      <c r="F15" s="95">
        <v>700.95118000000048</v>
      </c>
      <c r="G15" s="96">
        <v>27.809659999999983</v>
      </c>
      <c r="H15" s="340">
        <v>728.76084000000048</v>
      </c>
      <c r="J15" s="96"/>
    </row>
    <row r="16" spans="1:12" x14ac:dyDescent="0.2">
      <c r="A16" s="92" t="s">
        <v>163</v>
      </c>
      <c r="B16" s="95">
        <v>9.7453699999999994</v>
      </c>
      <c r="C16" s="96">
        <v>0.33872000000000002</v>
      </c>
      <c r="D16" s="340">
        <v>10.08409</v>
      </c>
      <c r="E16" s="95"/>
      <c r="F16" s="95">
        <v>114.93829999999996</v>
      </c>
      <c r="G16" s="96">
        <v>3.456680000000004</v>
      </c>
      <c r="H16" s="340">
        <v>118.39497999999996</v>
      </c>
      <c r="J16" s="96"/>
    </row>
    <row r="17" spans="1:11" x14ac:dyDescent="0.2">
      <c r="A17" s="92" t="s">
        <v>164</v>
      </c>
      <c r="B17" s="95">
        <v>23.861240000000013</v>
      </c>
      <c r="C17" s="96">
        <v>1.2402299999999997</v>
      </c>
      <c r="D17" s="340">
        <v>25.101470000000013</v>
      </c>
      <c r="E17" s="95"/>
      <c r="F17" s="95">
        <v>287.49423999999954</v>
      </c>
      <c r="G17" s="96">
        <v>14.306480000000013</v>
      </c>
      <c r="H17" s="340">
        <v>301.80071999999956</v>
      </c>
      <c r="J17" s="96"/>
    </row>
    <row r="18" spans="1:11" x14ac:dyDescent="0.2">
      <c r="A18" s="92" t="s">
        <v>165</v>
      </c>
      <c r="B18" s="95">
        <v>2.7397699999999996</v>
      </c>
      <c r="C18" s="96">
        <v>0.10443999999999999</v>
      </c>
      <c r="D18" s="340">
        <v>2.8442099999999995</v>
      </c>
      <c r="E18" s="95"/>
      <c r="F18" s="95">
        <v>32.864910000000009</v>
      </c>
      <c r="G18" s="96">
        <v>1.2320399999999996</v>
      </c>
      <c r="H18" s="340">
        <v>34.096950000000007</v>
      </c>
      <c r="J18" s="96"/>
    </row>
    <row r="19" spans="1:11" x14ac:dyDescent="0.2">
      <c r="A19" s="92" t="s">
        <v>166</v>
      </c>
      <c r="B19" s="95">
        <v>66.07826</v>
      </c>
      <c r="C19" s="96">
        <v>2.4443699999999997</v>
      </c>
      <c r="D19" s="340">
        <v>68.522630000000007</v>
      </c>
      <c r="E19" s="95"/>
      <c r="F19" s="95">
        <v>776.10995000000037</v>
      </c>
      <c r="G19" s="96">
        <v>27.872179999999997</v>
      </c>
      <c r="H19" s="340">
        <v>803.98213000000032</v>
      </c>
      <c r="J19" s="96"/>
    </row>
    <row r="20" spans="1:11" x14ac:dyDescent="0.2">
      <c r="A20" s="92" t="s">
        <v>167</v>
      </c>
      <c r="B20" s="96">
        <v>0.56620999999999999</v>
      </c>
      <c r="C20" s="96">
        <v>0</v>
      </c>
      <c r="D20" s="341">
        <v>0.56620999999999999</v>
      </c>
      <c r="E20" s="96"/>
      <c r="F20" s="95">
        <v>6.7702900000000001</v>
      </c>
      <c r="G20" s="96">
        <v>0</v>
      </c>
      <c r="H20" s="341">
        <v>6.7702900000000001</v>
      </c>
      <c r="J20" s="96"/>
    </row>
    <row r="21" spans="1:11" x14ac:dyDescent="0.2">
      <c r="A21" s="92" t="s">
        <v>168</v>
      </c>
      <c r="B21" s="95">
        <v>14.322320000000003</v>
      </c>
      <c r="C21" s="96">
        <v>0.64463999999999988</v>
      </c>
      <c r="D21" s="340">
        <v>14.966960000000004</v>
      </c>
      <c r="E21" s="95"/>
      <c r="F21" s="95">
        <v>167.46490999999997</v>
      </c>
      <c r="G21" s="96">
        <v>7.2812200000000011</v>
      </c>
      <c r="H21" s="340">
        <v>174.74612999999997</v>
      </c>
      <c r="J21" s="96"/>
      <c r="K21" s="96"/>
    </row>
    <row r="22" spans="1:11" x14ac:dyDescent="0.2">
      <c r="A22" s="92" t="s">
        <v>169</v>
      </c>
      <c r="B22" s="95">
        <v>7.4690699999999994</v>
      </c>
      <c r="C22" s="96">
        <v>0.28287000000000001</v>
      </c>
      <c r="D22" s="340">
        <v>7.7519399999999994</v>
      </c>
      <c r="E22" s="95"/>
      <c r="F22" s="95">
        <v>85.286450000000031</v>
      </c>
      <c r="G22" s="96">
        <v>2.9102400000000004</v>
      </c>
      <c r="H22" s="340">
        <v>88.196690000000032</v>
      </c>
      <c r="J22" s="96"/>
    </row>
    <row r="23" spans="1:11" x14ac:dyDescent="0.2">
      <c r="A23" s="97" t="s">
        <v>170</v>
      </c>
      <c r="B23" s="98">
        <v>20.025749999999999</v>
      </c>
      <c r="C23" s="96">
        <v>1.0206999999999999</v>
      </c>
      <c r="D23" s="342">
        <v>21.04645</v>
      </c>
      <c r="E23" s="98"/>
      <c r="F23" s="98">
        <v>236.87011999999979</v>
      </c>
      <c r="G23" s="96">
        <v>11.694280000000012</v>
      </c>
      <c r="H23" s="342">
        <v>248.56439999999981</v>
      </c>
      <c r="J23" s="96"/>
    </row>
    <row r="24" spans="1:11" x14ac:dyDescent="0.2">
      <c r="A24" s="99" t="s">
        <v>426</v>
      </c>
      <c r="B24" s="100">
        <v>517.80100999999991</v>
      </c>
      <c r="C24" s="100">
        <v>28.864340000000002</v>
      </c>
      <c r="D24" s="100">
        <v>546.66534999999988</v>
      </c>
      <c r="E24" s="100"/>
      <c r="F24" s="100">
        <v>6078.0237699999861</v>
      </c>
      <c r="G24" s="100">
        <v>336.06284000000073</v>
      </c>
      <c r="H24" s="100">
        <v>6414.0866099999866</v>
      </c>
      <c r="J24" s="96"/>
    </row>
    <row r="25" spans="1:11" x14ac:dyDescent="0.2">
      <c r="H25" s="79" t="s">
        <v>220</v>
      </c>
      <c r="J25" s="96"/>
    </row>
    <row r="26" spans="1:11" x14ac:dyDescent="0.2">
      <c r="A26" s="343" t="s">
        <v>556</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494"/>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201" priority="13" operator="between">
      <formula>0</formula>
      <formula>0.5</formula>
    </cfRule>
    <cfRule type="cellIs" dxfId="200" priority="14" operator="between">
      <formula>0</formula>
      <formula>0.49</formula>
    </cfRule>
  </conditionalFormatting>
  <conditionalFormatting sqref="C5:C23">
    <cfRule type="cellIs" dxfId="199" priority="12" stopIfTrue="1" operator="equal">
      <formula>0</formula>
    </cfRule>
  </conditionalFormatting>
  <conditionalFormatting sqref="G5:G23">
    <cfRule type="cellIs" dxfId="198" priority="10" stopIfTrue="1" operator="equal">
      <formula>0</formula>
    </cfRule>
  </conditionalFormatting>
  <conditionalFormatting sqref="J12:J30">
    <cfRule type="cellIs" dxfId="197" priority="6" stopIfTrue="1" operator="equal">
      <formula>0</formula>
    </cfRule>
    <cfRule type="cellIs" dxfId="196" priority="8" operator="between">
      <formula>0</formula>
      <formula>0.5</formula>
    </cfRule>
    <cfRule type="cellIs" dxfId="195"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2024-11-22T08:08:31Z</dcterms:modified>
</cp:coreProperties>
</file>