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INFORMES CORES WEB\BEH\BEH 2014\2024\10. OCTUBRE\"/>
    </mc:Choice>
  </mc:AlternateContent>
  <xr:revisionPtr revIDLastSave="0" documentId="13_ncr:1_{B91FADDB-5F1F-4767-954A-2446895A72EF}"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<sst xmlns="http://schemas.openxmlformats.org/spreadsheetml/2006/main" count="1852" uniqueCount="694">
  <si>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</si>
  <si>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</si>
  <si>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</si>
  <si>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</si>
  <si>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</si>
  <si>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</si>
  <si>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</si>
  <si>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</si>
  <si>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</si>
  <si>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</si>
  <si>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</si>
  <si>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</si>
  <si>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</si>
  <si>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</si>
  <si>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</si>
  <si>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</si>
  <si>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</si>
  <si>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</si>
  <si>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</si>
  <si>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</si>
  <si>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</si>
  <si>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</si>
  <si>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</si>
  <si>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</si>
  <si>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</si>
  <si>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</si>
  <si>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</si>
  <si>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</si>
  <si>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</si>
  <si>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</si>
  <si>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</si>
  <si>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</si>
  <si>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</si>
  <si>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</si>
  <si>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</si>
  <si>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</si>
  <si>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</si>
  <si>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</si>
  <si>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</si>
  <si>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</si>
  <si>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</si>
  <si>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</si>
  <si>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</si>
  <si>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</si>
  <si>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</si>
  <si>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</si>
  <si>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</si>
  <si>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</si>
  <si>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</si>
  <si>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</si>
  <si>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</si>
  <si>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</si>
  <si>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</si>
  <si>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</si>
  <si>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</si>
  <si>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</si>
  <si>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</si>
  <si>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</si>
  <si>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</si>
  <si>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</si>
  <si>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</si>
  <si>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</si>
  <si>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</si>
  <si>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</si>
  <si>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</si>
  <si>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</si>
  <si>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</si>
  <si>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</si>
  <si>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</si>
  <si>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</si>
  <si>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</si>
  <si>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</si>
  <si>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</si>
  <si>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</si>
  <si>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</si>
  <si>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</si>
  <si>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</si>
  <si>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</si>
  <si>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</si>
  <si>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</si>
  <si>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</si>
  <si>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</si>
  <si>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</si>
  <si>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</si>
  <si>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</si>
  <si>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</si>
  <si>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</si>
  <si>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</si>
  <si>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</si>
  <si>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</si>
  <si>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</si>
  <si>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</si>
  <si>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</si>
  <si>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</si>
  <si>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</si>
  <si>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</si>
  <si>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</si>
  <si>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</si>
  <si>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</si>
  <si>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</si>
  <si>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</si>
  <si>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</si>
  <si>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</si>
  <si>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</si>
  <si>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</si>
  <si>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</si>
  <si>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</si>
  <si>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</si>
  <si>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</si>
  <si>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</si>
  <si>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</si>
  <si>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</si>
  <si>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</si>
  <si>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</si>
  <si>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</si>
  <si>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</si>
  <si>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</si>
  <si>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</si>
  <si>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</si>
  <si>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</si>
  <si>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</si>
  <si>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</si>
  <si>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</si>
  <si>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</si>
  <si>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</si>
  <si>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</si>
  <si>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</si>
  <si>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</si>
  <si>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</si>
  <si>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</si>
  <si>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</si>
  <si>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</si>
  <si>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</si>
  <si>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</si>
  <si>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</si>
  <si>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</si>
  <si>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</si>
  <si>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</si>
  <si>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</si>
  <si>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</si>
  <si>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</si>
  <si>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</si>
  <si>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</si>
  <si>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</si>
  <si>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</si>
  <si>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</si>
  <si>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</si>
  <si>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</si>
  <si>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</si>
  <si>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</si>
  <si>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</si>
  <si>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</si>
  <si>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</si>
  <si>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</si>
  <si>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</si>
  <si>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</si>
  <si>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</si>
  <si>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</si>
  <si>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</si>
  <si>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</si>
  <si>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</si>
  <si>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</si>
  <si>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</si>
  <si>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</si>
  <si>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</si>
  <si>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</si>
  <si>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</si>
  <si>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</si>
  <si>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</si>
  <si>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</si>
  <si>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</si>
  <si>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</si>
  <si>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</si>
  <si>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</si>
  <si>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</si>
  <si>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</si>
  <si>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</si>
  <si>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</si>
  <si>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</si>
  <si>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</si>
  <si>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</si>
  <si>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</si>
  <si>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</si>
  <si>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</si>
  <si>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</si>
  <si>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</si>
  <si>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</si>
  <si>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</si>
  <si>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</si>
  <si>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</si>
  <si>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</si>
  <si>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</si>
  <si>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</si>
  <si>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</si>
  <si>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</si>
  <si>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</si>
  <si>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</si>
  <si>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</si>
  <si>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</si>
  <si>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</si>
  <si>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</si>
  <si>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</si>
  <si>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</si>
  <si>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</si>
  <si>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</si>
  <si>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</si>
  <si>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</si>
  <si>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</si>
  <si>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</si>
  <si>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</si>
  <si>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</si>
  <si>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</si>
  <si>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</si>
  <si>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</si>
  <si>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</si>
  <si>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</si>
  <si>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</si>
  <si>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</si>
  <si>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</si>
  <si>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</si>
  <si>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</si>
  <si>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</si>
  <si>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</si>
  <si>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</si>
  <si>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</si>
  <si>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</si>
  <si>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</si>
  <si>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</si>
  <si>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</si>
  <si>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</si>
  <si>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</si>
  <si>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</si>
  <si>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</si>
  <si>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</si>
  <si>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</si>
  <si>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</si>
  <si>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</si>
  <si>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</si>
  <si>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</si>
  <si>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</si>
  <si>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</si>
  <si>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</si>
  <si>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</si>
  <si>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</si>
  <si>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</si>
  <si>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</si>
  <si>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</si>
  <si>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</si>
  <si>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</si>
  <si>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</si>
  <si>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</si>
  <si>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</si>
  <si>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</si>
  <si>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</si>
  <si>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</si>
  <si>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</si>
  <si>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</si>
  <si>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</si>
  <si>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</si>
  <si>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</si>
  <si>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</si>
  <si>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</si>
  <si>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</si>
  <si>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</si>
  <si>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</si>
  <si>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</si>
  <si>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</si>
  <si>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</si>
  <si>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</si>
  <si>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</si>
  <si>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</si>
  <si>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</si>
  <si>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</si>
  <si>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</si>
  <si>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</si>
  <si>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</si>
  <si>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</si>
  <si>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</si>
  <si>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</si>
  <si>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</si>
  <si>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</si>
  <si>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</si>
  <si>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</si>
  <si>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</si>
  <si>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</si>
  <si>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</si>
  <si>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</si>
  <si>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</si>
  <si>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</si>
  <si>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</si>
  <si>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</si>
  <si>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</si>
  <si>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</si>
  <si>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</si>
  <si>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</si>
  <si>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</si>
  <si>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</si>
  <si>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</si>
  <si>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</si>
  <si>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</si>
  <si>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</si>
  <si>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</si>
  <si>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</si>
  <si>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</si>
  <si>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</si>
  <si>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</si>
  <si>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</si>
  <si>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</si>
  <si>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</si>
  <si>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</si>
  <si>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</si>
  <si>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</si>
  <si>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</si>
  <si>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</si>
  <si>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</si>
  <si>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</si>
  <si>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</si>
  <si>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</si>
  <si>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</si>
  <si>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</si>
  <si>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</si>
  <si>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</si>
  <si>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</si>
  <si>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</si>
  <si>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</si>
  <si>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</si>
  <si>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</si>
  <si>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</si>
  <si>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</si>
  <si>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</si>
  <si>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</si>
  <si>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</si>
  <si>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</si>
  <si>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</si>
  <si>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</si>
  <si>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</si>
  <si>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</si>
  <si>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</si>
  <si>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</si>
  <si>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</si>
  <si>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</si>
  <si>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</si>
  <si>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</si>
  <si>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</si>
  <si>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</si>
  <si>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</si>
  <si>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</si>
  <si>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</si>
  <si>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</si>
  <si>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</si>
  <si>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</si>
  <si>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</si>
  <si>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</si>
  <si>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</si>
  <si>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</si>
  <si>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</si>
  <si>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</si>
  <si>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</si>
  <si>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</si>
  <si>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</si>
  <si>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</si>
  <si>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</si>
  <si>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</si>
  <si>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</si>
  <si>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</si>
  <si>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</si>
  <si>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</si>
  <si>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</si>
  <si>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</si>
  <si>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</si>
  <si>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</si>
  <si>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</si>
  <si>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</si>
  <si>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</si>
  <si>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</si>
  <si>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</si>
  <si>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</si>
  <si>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</si>
  <si>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</si>
  <si>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</si>
  <si>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</si>
  <si>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</si>
  <si>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</si>
  <si>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</si>
  <si>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</si>
  <si>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</si>
  <si>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</si>
  <si>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</si>
  <si>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</si>
  <si>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</si>
  <si>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</si>
  <si>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</si>
  <si>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</si>
  <si>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</si>
  <si>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</si>
  <si>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</si>
  <si>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</si>
  <si>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</si>
  <si>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</si>
  <si>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</si>
  <si>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</si>
  <si>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</si>
  <si>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</si>
  <si>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</si>
  <si>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</si>
  <si>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</si>
  <si>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</si>
  <si>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</si>
  <si>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</si>
  <si>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</si>
  <si>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</si>
  <si>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</si>
  <si>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</si>
  <si>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</si>
  <si>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</si>
  <si>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</si>
  <si>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</si>
  <si>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</si>
  <si>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</si>
  <si>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</si>
  <si>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</si>
  <si>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</si>
  <si>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</si>
  <si>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</si>
  <si>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</si>
  <si>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</si>
  <si>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</si>
  <si>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</si>
  <si>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</si>
  <si>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</si>
  <si>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</si>
  <si>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</si>
  <si>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</si>
  <si>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</si>
  <si>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</si>
  <si>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</si>
  <si>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</si>
  <si>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</si>
  <si>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</si>
  <si>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</si>
  <si>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</si>
  <si>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</si>
  <si>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</si>
  <si>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</si>
  <si>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</si>
  <si>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</si>
  <si>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</si>
  <si>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</si>
  <si>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</si>
  <si>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</si>
  <si>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</si>
  <si>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</si>
  <si>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</si>
  <si>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</si>
  <si>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</si>
  <si>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</si>
  <si>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</si>
  <si>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</si>
  <si>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</si>
  <si>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</si>
  <si>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</si>
  <si>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</si>
  <si>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</si>
  <si>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</si>
  <si>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</si>
  <si>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</si>
  <si>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</si>
  <si>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</si>
  <si>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</si>
  <si>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</si>
  <si>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</si>
  <si>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</si>
  <si>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</si>
  <si>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</si>
  <si>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</si>
  <si>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</si>
  <si>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</si>
  <si>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</si>
  <si>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</si>
  <si>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</si>
  <si>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</si>
  <si>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</si>
  <si>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</si>
  <si>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</si>
  <si>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</si>
  <si>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</si>
  <si>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</si>
  <si>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</si>
  <si>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</si>
  <si>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</si>
  <si>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</si>
  <si>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</si>
  <si>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</si>
  <si>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</si>
  <si>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</si>
  <si>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</si>
  <si>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</si>
  <si>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</si>
  <si>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</si>
  <si>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</si>
  <si>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</si>
  <si>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</si>
  <si>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</si>
  <si>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</si>
  <si>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</si>
  <si>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</si>
  <si>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</si>
  <si>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</si>
  <si>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</si>
  <si>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</si>
  <si>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</si>
  <si>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</si>
  <si>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</si>
  <si>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</si>
  <si>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</si>
  <si>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</si>
  <si>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</si>
  <si>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</si>
  <si>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</si>
  <si>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</si>
  <si>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</si>
  <si>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</si>
  <si>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</si>
  <si>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</si>
  <si>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</si>
  <si>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</si>
  <si>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</si>
  <si>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</si>
  <si>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</si>
  <si>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</si>
  <si>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</si>
  <si>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</si>
  <si>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</si>
  <si>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</si>
  <si>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</si>
  <si>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</si>
  <si>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</si>
  <si>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</si>
  <si>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</si>
  <si>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</si>
  <si>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</si>
  <si>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</si>
  <si>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</si>
  <si>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</si>
  <si>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</si>
  <si>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</si>
  <si>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</si>
  <si>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</si>
  <si>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</si>
  <si>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</si>
  <si>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</si>
  <si>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</si>
  <si>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</si>
  <si>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</si>
  <si>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</si>
  <si>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</si>
  <si>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</si>
  <si>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</si>
  <si>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</si>
  <si>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</si>
  <si>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</si>
  <si>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</si>
  <si>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</si>
  <si>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</si>
  <si>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</si>
  <si>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</si>
  <si>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</si>
  <si>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</si>
  <si>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</si>
  <si>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</si>
  <si>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</si>
  <si>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</si>
  <si>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</si>
  <si>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</si>
  <si>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</si>
  <si>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</si>
  <si>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</si>
  <si>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</si>
  <si>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</si>
  <si>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</si>
  <si>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</si>
  <si>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</si>
  <si>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</si>
  <si>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</si>
  <si>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</si>
  <si>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</si>
  <si>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</si>
  <si>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</si>
  <si>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</si>
  <si>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</si>
  <si>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</si>
  <si>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</si>
  <si>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</si>
  <si>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</si>
  <si>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</si>
  <si>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</si>
  <si>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</si>
  <si>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</si>
  <si>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</si>
  <si>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</si>
  <si>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15 Septiembre</t>
  </si>
  <si>
    <t>17 Noviembre</t>
  </si>
  <si>
    <t>19 Enero</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</si>
  <si>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</si>
  <si>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</si>
  <si>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</si>
  <si>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</si>
  <si>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</si>
  <si>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</si>
  <si>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</si>
  <si>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</si>
  <si>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</si>
  <si>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</si>
  <si>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</si>
  <si>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</si>
  <si>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</si>
  <si>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</si>
  <si>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</si>
  <si>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</si>
  <si>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</si>
  <si>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</si>
  <si>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</si>
  <si>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</si>
  <si>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</si>
  <si>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</si>
  <si>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</si>
  <si>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</si>
  <si>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</si>
  <si>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</si>
  <si>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</si>
  <si>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</si>
  <si>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</si>
  <si>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</si>
  <si>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</si>
  <si>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</si>
  <si>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</si>
  <si>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</si>
  <si>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</si>
  <si>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</si>
  <si>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</si>
  <si>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</si>
  <si>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</si>
  <si>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</si>
  <si>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</si>
  <si>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</si>
  <si>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</si>
  <si>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</si>
  <si>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</si>
  <si>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</si>
  <si>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</si>
  <si>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</si>
  <si>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</si>
  <si>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</si>
  <si>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</si>
  <si>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</si>
  <si>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</si>
  <si>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</si>
  <si>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</si>
  <si>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</si>
  <si>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</si>
  <si>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</si>
  <si>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</si>
  <si>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</si>
  <si>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</si>
  <si>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</si>
  <si>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</si>
  <si>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</si>
  <si>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</si>
  <si>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</si>
  <si>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</si>
  <si>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</si>
  <si>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</si>
  <si>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</si>
  <si>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</si>
  <si>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</si>
  <si>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</si>
  <si>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</si>
  <si>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</si>
  <si>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</si>
  <si>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</si>
  <si>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</si>
  <si>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</si>
  <si>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</si>
  <si>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</si>
  <si>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sep-24</t>
  </si>
  <si>
    <t>17 Septiembre</t>
  </si>
  <si>
    <t>3º 2024</t>
  </si>
  <si>
    <t>*** Se incluye cisternas o asimilables cuyo punto de salida declarado no forma parte del sistema gasista.</t>
  </si>
  <si>
    <t>oct-24</t>
  </si>
  <si>
    <t>oct-23</t>
  </si>
  <si>
    <t>Indonesia</t>
  </si>
  <si>
    <t>(*) Tasa de variación respecto al mismo periodo del año anterior // '- igual que 0,0 / ^ distinto de 0,0</t>
  </si>
  <si>
    <t>BOLETÍN ESTADÍSTICO HIDROCARBUROS OCTUBRE 2024</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</si>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</sst>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0" fontId="4" fillId="2" borderId="3" xfId="1" quotePrefix="1" applyFill="1" applyBorder="1"/>
    <xf numFmtId="4" fontId="4" fillId="11" borderId="3" xfId="1" applyNumberFormat="1" applyFill="1" applyBorder="1" applyAlignment="1">
      <alignment horizontal="right"/>
    </xf>
    <xf numFmtId="171" fontId="17" fillId="6" borderId="23" xfId="0" applyNumberFormat="1" applyFont="1" applyFill="1" applyBorder="1"/>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0" fontId="4" fillId="2" borderId="1" xfId="1" quotePrefix="1" applyFill="1" applyBorder="1"/>
    <xf numFmtId="16" fontId="4" fillId="2" borderId="0" xfId="1" quotePrefix="1" applyNumberFormat="1" applyFill="1"/>
    <xf numFmtId="168" fontId="4" fillId="38" borderId="0" xfId="1" quotePrefix="1" applyNumberFormat="1" applyFill="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13" fillId="2" borderId="0" xfId="0" applyNumberFormat="1" applyFont="1" applyFill="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9">
    <dxf>
      <numFmt numFmtId="188" formatCode="\^;\^;\^"/>
    </dxf>
    <dxf>
      <numFmt numFmtId="188" formatCode="\^;\^;\^"/>
    </dxf>
    <dxf>
      <numFmt numFmtId="189" formatCode="\^"/>
    </dxf>
    <dxf>
      <numFmt numFmtId="190" formatCode="&quot;-&quot;"/>
    </dxf>
    <dxf>
      <numFmt numFmtId="190" formatCode="&quot;-&quot;"/>
    </dxf>
    <dxf>
      <numFmt numFmtId="188" formatCode="\^;\^;\^"/>
    </dxf>
    <dxf>
      <numFmt numFmtId="188" formatCode="\^;\^;\^"/>
    </dxf>
    <dxf>
      <numFmt numFmtId="188" formatCode="\^;\^;\^"/>
    </dxf>
    <dxf>
      <numFmt numFmtId="188" formatCode="\^;\^;\^"/>
    </dxf>
    <dxf>
      <numFmt numFmtId="190" formatCode="&quot;-&quot;"/>
    </dxf>
    <dxf>
      <numFmt numFmtId="189" formatCode="\^"/>
    </dxf>
    <dxf>
      <numFmt numFmtId="188" formatCode="\^;\^;\^"/>
    </dxf>
    <dxf>
      <numFmt numFmtId="190" formatCode="&quot;-&quot;"/>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9" formatCode="\^"/>
    </dxf>
    <dxf>
      <numFmt numFmtId="188"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8" formatCode="\^;\^;\^"/>
    </dxf>
    <dxf>
      <numFmt numFmtId="189" formatCode="\^"/>
    </dxf>
    <dxf>
      <numFmt numFmtId="192" formatCode="\^;\^;0"/>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3" formatCode="\^;&quot;^&quot;"/>
    </dxf>
    <dxf>
      <numFmt numFmtId="188" formatCode="\^;\^;\^"/>
    </dxf>
    <dxf>
      <numFmt numFmtId="190" formatCode="&quot;-&quot;"/>
    </dxf>
    <dxf>
      <numFmt numFmtId="189" formatCode="\^"/>
    </dxf>
    <dxf>
      <numFmt numFmtId="183" formatCode="\^;&quot;^&quot;"/>
    </dxf>
    <dxf>
      <numFmt numFmtId="188"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90" formatCode="&quot;-&quot;"/>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90" formatCode="&quot;-&quot;"/>
    </dxf>
    <dxf>
      <numFmt numFmtId="188" formatCode="\^;\^;\^"/>
    </dxf>
    <dxf>
      <numFmt numFmtId="190" formatCode="&quot;-&quot;"/>
    </dxf>
    <dxf>
      <numFmt numFmtId="188"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90" formatCode="&quot;-&quot;"/>
    </dxf>
    <dxf>
      <numFmt numFmtId="190" formatCode="&quot;-&quot;"/>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8" formatCode="\^;\^;\^"/>
    </dxf>
    <dxf>
      <numFmt numFmtId="189" formatCode="\^"/>
    </dxf>
    <dxf>
      <numFmt numFmtId="190" formatCode="&quot;-&quot;"/>
    </dxf>
    <dxf>
      <numFmt numFmtId="189" formatCode="\^"/>
    </dxf>
    <dxf>
      <numFmt numFmtId="189" formatCode="\^"/>
    </dxf>
    <dxf>
      <numFmt numFmtId="183" formatCode="\^;&quot;^&quot;"/>
    </dxf>
    <dxf>
      <numFmt numFmtId="189" formatCode="\^"/>
    </dxf>
    <dxf>
      <numFmt numFmtId="189" formatCode="\^"/>
    </dxf>
    <dxf>
      <numFmt numFmtId="183" formatCode="\^;&quot;^&quot;"/>
    </dxf>
    <dxf>
      <numFmt numFmtId="189" formatCode="\^"/>
    </dxf>
    <dxf>
      <numFmt numFmtId="188" formatCode="\^;\^;\^"/>
    </dxf>
    <dxf>
      <numFmt numFmtId="189"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692</v>
      </c>
    </row>
    <row r="3" spans="1:9" ht="15" customHeight="1" x14ac:dyDescent="0.2">
      <c r="A3" s="499">
        <v>45566</v>
      </c>
    </row>
    <row r="4" spans="1:9" ht="15" customHeight="1" x14ac:dyDescent="0.25">
      <c r="A4" s="761" t="s">
        <v>19</v>
      </c>
      <c r="B4" s="761"/>
      <c r="C4" s="761"/>
      <c r="D4" s="761"/>
      <c r="E4" s="761"/>
      <c r="F4" s="761"/>
      <c r="G4" s="76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9" t="s">
        <v>614</v>
      </c>
      <c r="D63" s="719"/>
      <c r="E63" s="719"/>
      <c r="F63" s="719"/>
      <c r="G63" s="719"/>
    </row>
    <row r="64" spans="1:8" ht="15" customHeight="1" x14ac:dyDescent="0.2">
      <c r="B64" s="6"/>
      <c r="C64" s="8" t="s">
        <v>360</v>
      </c>
      <c r="D64" s="8"/>
      <c r="E64" s="8"/>
      <c r="F64" s="8"/>
      <c r="G64" s="8"/>
    </row>
    <row r="65" spans="2:9" ht="15" customHeight="1" x14ac:dyDescent="0.2">
      <c r="B65" s="6"/>
      <c r="C65" s="8" t="s">
        <v>619</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2" t="s">
        <v>504</v>
      </c>
      <c r="B98" s="763"/>
      <c r="C98" s="763"/>
      <c r="D98" s="763"/>
      <c r="E98" s="763"/>
      <c r="F98" s="763"/>
      <c r="G98" s="763"/>
      <c r="H98" s="763"/>
      <c r="I98" s="763"/>
      <c r="J98" s="763"/>
      <c r="K98" s="763"/>
    </row>
    <row r="99" spans="1:11" ht="15" customHeight="1" x14ac:dyDescent="0.2">
      <c r="A99" s="763"/>
      <c r="B99" s="763"/>
      <c r="C99" s="763"/>
      <c r="D99" s="763"/>
      <c r="E99" s="763"/>
      <c r="F99" s="763"/>
      <c r="G99" s="763"/>
      <c r="H99" s="763"/>
      <c r="I99" s="763"/>
      <c r="J99" s="763"/>
      <c r="K99" s="763"/>
    </row>
    <row r="100" spans="1:11" ht="15" customHeight="1" x14ac:dyDescent="0.2">
      <c r="A100" s="763"/>
      <c r="B100" s="763"/>
      <c r="C100" s="763"/>
      <c r="D100" s="763"/>
      <c r="E100" s="763"/>
      <c r="F100" s="763"/>
      <c r="G100" s="763"/>
      <c r="H100" s="763"/>
      <c r="I100" s="763"/>
      <c r="J100" s="763"/>
      <c r="K100" s="763"/>
    </row>
    <row r="101" spans="1:11" ht="15" customHeight="1" x14ac:dyDescent="0.2">
      <c r="A101" s="763"/>
      <c r="B101" s="763"/>
      <c r="C101" s="763"/>
      <c r="D101" s="763"/>
      <c r="E101" s="763"/>
      <c r="F101" s="763"/>
      <c r="G101" s="763"/>
      <c r="H101" s="763"/>
      <c r="I101" s="763"/>
      <c r="J101" s="763"/>
      <c r="K101" s="763"/>
    </row>
    <row r="102" spans="1:11" ht="15" customHeight="1" x14ac:dyDescent="0.2">
      <c r="A102" s="763"/>
      <c r="B102" s="763"/>
      <c r="C102" s="763"/>
      <c r="D102" s="763"/>
      <c r="E102" s="763"/>
      <c r="F102" s="763"/>
      <c r="G102" s="763"/>
      <c r="H102" s="763"/>
      <c r="I102" s="763"/>
      <c r="J102" s="763"/>
      <c r="K102" s="76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4" t="s">
        <v>0</v>
      </c>
      <c r="B1" s="764"/>
      <c r="C1" s="764"/>
      <c r="D1" s="764"/>
      <c r="E1" s="764"/>
      <c r="F1" s="764"/>
    </row>
    <row r="2" spans="1:6" ht="12.75" x14ac:dyDescent="0.2">
      <c r="A2" s="765"/>
      <c r="B2" s="765"/>
      <c r="C2" s="765"/>
      <c r="D2" s="765"/>
      <c r="E2" s="765"/>
      <c r="F2" s="765"/>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4915.5293599999995</v>
      </c>
      <c r="E5" s="289">
        <v>5225.7527000000009</v>
      </c>
      <c r="F5" s="28" t="s">
        <v>688</v>
      </c>
    </row>
    <row r="6" spans="1:6" ht="12.75" x14ac:dyDescent="0.2">
      <c r="A6" s="19" t="s">
        <v>406</v>
      </c>
      <c r="B6" s="28" t="s">
        <v>530</v>
      </c>
      <c r="C6" s="29" t="s">
        <v>47</v>
      </c>
      <c r="D6" s="30">
        <v>142.19081</v>
      </c>
      <c r="E6" s="290">
        <v>139.44900000000001</v>
      </c>
      <c r="F6" s="28" t="s">
        <v>688</v>
      </c>
    </row>
    <row r="7" spans="1:6" ht="12.75" x14ac:dyDescent="0.2">
      <c r="A7" s="19" t="s">
        <v>48</v>
      </c>
      <c r="B7" s="28" t="s">
        <v>530</v>
      </c>
      <c r="C7" s="29" t="s">
        <v>47</v>
      </c>
      <c r="D7" s="30">
        <v>547.00889999999947</v>
      </c>
      <c r="E7" s="290">
        <v>560.25054000000034</v>
      </c>
      <c r="F7" s="28" t="s">
        <v>688</v>
      </c>
    </row>
    <row r="8" spans="1:6" ht="12.75" x14ac:dyDescent="0.2">
      <c r="A8" s="19" t="s">
        <v>49</v>
      </c>
      <c r="B8" s="28" t="s">
        <v>530</v>
      </c>
      <c r="C8" s="29" t="s">
        <v>47</v>
      </c>
      <c r="D8" s="30">
        <v>687.56254000000001</v>
      </c>
      <c r="E8" s="290">
        <v>670.14983999999993</v>
      </c>
      <c r="F8" s="28" t="s">
        <v>688</v>
      </c>
    </row>
    <row r="9" spans="1:6" ht="12.75" x14ac:dyDescent="0.2">
      <c r="A9" s="19" t="s">
        <v>562</v>
      </c>
      <c r="B9" s="28" t="s">
        <v>530</v>
      </c>
      <c r="C9" s="29" t="s">
        <v>47</v>
      </c>
      <c r="D9" s="30">
        <v>1779.7947300000008</v>
      </c>
      <c r="E9" s="290">
        <v>1850.416020000001</v>
      </c>
      <c r="F9" s="28" t="s">
        <v>688</v>
      </c>
    </row>
    <row r="10" spans="1:6" ht="12.75" x14ac:dyDescent="0.2">
      <c r="A10" s="31" t="s">
        <v>50</v>
      </c>
      <c r="B10" s="32" t="s">
        <v>530</v>
      </c>
      <c r="C10" s="33" t="s">
        <v>506</v>
      </c>
      <c r="D10" s="34">
        <v>22691.825000000001</v>
      </c>
      <c r="E10" s="291">
        <v>23728.671000000002</v>
      </c>
      <c r="F10" s="32" t="s">
        <v>688</v>
      </c>
    </row>
    <row r="11" spans="1:6" ht="12.75" x14ac:dyDescent="0.2">
      <c r="A11" s="35" t="s">
        <v>51</v>
      </c>
      <c r="B11" s="36"/>
      <c r="C11" s="37"/>
      <c r="D11" s="38"/>
      <c r="E11" s="38"/>
      <c r="F11" s="449"/>
    </row>
    <row r="12" spans="1:6" ht="12.75" x14ac:dyDescent="0.2">
      <c r="A12" s="19" t="s">
        <v>52</v>
      </c>
      <c r="B12" s="28" t="s">
        <v>530</v>
      </c>
      <c r="C12" s="29" t="s">
        <v>47</v>
      </c>
      <c r="D12" s="30">
        <v>4670.3940000000002</v>
      </c>
      <c r="E12" s="290">
        <v>4962.3377799999998</v>
      </c>
      <c r="F12" s="25" t="s">
        <v>688</v>
      </c>
    </row>
    <row r="13" spans="1:6" ht="12.75" x14ac:dyDescent="0.2">
      <c r="A13" s="19" t="s">
        <v>53</v>
      </c>
      <c r="B13" s="28" t="s">
        <v>530</v>
      </c>
      <c r="C13" s="29" t="s">
        <v>54</v>
      </c>
      <c r="D13" s="30">
        <v>25859.198700000001</v>
      </c>
      <c r="E13" s="290">
        <v>25881.447110000001</v>
      </c>
      <c r="F13" s="28" t="s">
        <v>688</v>
      </c>
    </row>
    <row r="14" spans="1:6" ht="12.75" x14ac:dyDescent="0.2">
      <c r="A14" s="19" t="s">
        <v>55</v>
      </c>
      <c r="B14" s="28" t="s">
        <v>530</v>
      </c>
      <c r="C14" s="29" t="s">
        <v>56</v>
      </c>
      <c r="D14" s="39">
        <v>68.166583990455777</v>
      </c>
      <c r="E14" s="292">
        <v>68.580260138394777</v>
      </c>
      <c r="F14" s="28" t="s">
        <v>688</v>
      </c>
    </row>
    <row r="15" spans="1:6" ht="12.75" x14ac:dyDescent="0.2">
      <c r="A15" s="19" t="s">
        <v>414</v>
      </c>
      <c r="B15" s="28" t="s">
        <v>530</v>
      </c>
      <c r="C15" s="29" t="s">
        <v>47</v>
      </c>
      <c r="D15" s="30">
        <v>19.307000000000244</v>
      </c>
      <c r="E15" s="290">
        <v>-390.3910000000003</v>
      </c>
      <c r="F15" s="32" t="s">
        <v>688</v>
      </c>
    </row>
    <row r="16" spans="1:6" ht="12.75" x14ac:dyDescent="0.2">
      <c r="A16" s="23" t="s">
        <v>57</v>
      </c>
      <c r="B16" s="25"/>
      <c r="C16" s="26"/>
      <c r="D16" s="40"/>
      <c r="E16" s="40"/>
      <c r="F16" s="449"/>
    </row>
    <row r="17" spans="1:6" ht="12.75" x14ac:dyDescent="0.2">
      <c r="A17" s="24" t="s">
        <v>58</v>
      </c>
      <c r="B17" s="25" t="s">
        <v>530</v>
      </c>
      <c r="C17" s="26" t="s">
        <v>47</v>
      </c>
      <c r="D17" s="27">
        <v>5080.1000000000004</v>
      </c>
      <c r="E17" s="289">
        <v>5264.9530000000004</v>
      </c>
      <c r="F17" s="25" t="s">
        <v>688</v>
      </c>
    </row>
    <row r="18" spans="1:6" ht="12.75" x14ac:dyDescent="0.2">
      <c r="A18" s="19" t="s">
        <v>59</v>
      </c>
      <c r="B18" s="28" t="s">
        <v>530</v>
      </c>
      <c r="C18" s="29" t="s">
        <v>60</v>
      </c>
      <c r="D18" s="39">
        <v>78.040256734006746</v>
      </c>
      <c r="E18" s="292">
        <v>78.270928844900624</v>
      </c>
      <c r="F18" s="28" t="s">
        <v>688</v>
      </c>
    </row>
    <row r="19" spans="1:6" ht="12.75" x14ac:dyDescent="0.2">
      <c r="A19" s="31" t="s">
        <v>61</v>
      </c>
      <c r="B19" s="32" t="s">
        <v>530</v>
      </c>
      <c r="C19" s="41" t="s">
        <v>47</v>
      </c>
      <c r="D19" s="34">
        <v>14444.007</v>
      </c>
      <c r="E19" s="291">
        <v>14456.504999999999</v>
      </c>
      <c r="F19" s="32" t="s">
        <v>688</v>
      </c>
    </row>
    <row r="20" spans="1:6" ht="12.75" x14ac:dyDescent="0.2">
      <c r="A20" s="23" t="s">
        <v>66</v>
      </c>
      <c r="B20" s="25"/>
      <c r="C20" s="26"/>
      <c r="D20" s="27"/>
      <c r="E20" s="27"/>
      <c r="F20" s="449"/>
    </row>
    <row r="21" spans="1:6" ht="12.75" x14ac:dyDescent="0.2">
      <c r="A21" s="24" t="s">
        <v>67</v>
      </c>
      <c r="B21" s="25" t="s">
        <v>68</v>
      </c>
      <c r="C21" s="26" t="s">
        <v>69</v>
      </c>
      <c r="D21" s="43">
        <v>74.016666666666666</v>
      </c>
      <c r="E21" s="293">
        <v>75.632608695652166</v>
      </c>
      <c r="F21" s="28" t="s">
        <v>688</v>
      </c>
    </row>
    <row r="22" spans="1:6" ht="12.75" x14ac:dyDescent="0.2">
      <c r="A22" s="19" t="s">
        <v>70</v>
      </c>
      <c r="B22" s="28" t="s">
        <v>71</v>
      </c>
      <c r="C22" s="29" t="s">
        <v>72</v>
      </c>
      <c r="D22" s="44">
        <v>1.1105999999999998</v>
      </c>
      <c r="E22" s="294">
        <v>1.0904347826086958</v>
      </c>
      <c r="F22" s="28" t="s">
        <v>688</v>
      </c>
    </row>
    <row r="23" spans="1:6" ht="12.75" x14ac:dyDescent="0.2">
      <c r="A23" s="19" t="s">
        <v>73</v>
      </c>
      <c r="B23" s="28" t="s">
        <v>564</v>
      </c>
      <c r="C23" s="29" t="s">
        <v>74</v>
      </c>
      <c r="D23" s="42">
        <v>150.39349836333335</v>
      </c>
      <c r="E23" s="295">
        <v>149.81204376129034</v>
      </c>
      <c r="F23" s="28" t="s">
        <v>688</v>
      </c>
    </row>
    <row r="24" spans="1:6" ht="12.75" x14ac:dyDescent="0.2">
      <c r="A24" s="19" t="s">
        <v>75</v>
      </c>
      <c r="B24" s="28" t="s">
        <v>564</v>
      </c>
      <c r="C24" s="29" t="s">
        <v>74</v>
      </c>
      <c r="D24" s="42">
        <v>138.18099911000004</v>
      </c>
      <c r="E24" s="295">
        <v>138.37679684516129</v>
      </c>
      <c r="F24" s="28" t="s">
        <v>688</v>
      </c>
    </row>
    <row r="25" spans="1:6" ht="12.75" x14ac:dyDescent="0.2">
      <c r="A25" s="19" t="s">
        <v>76</v>
      </c>
      <c r="B25" s="28" t="s">
        <v>564</v>
      </c>
      <c r="C25" s="29" t="s">
        <v>77</v>
      </c>
      <c r="D25" s="42">
        <v>15.34</v>
      </c>
      <c r="E25" s="295">
        <v>15.93</v>
      </c>
      <c r="F25" s="28" t="s">
        <v>688</v>
      </c>
    </row>
    <row r="26" spans="1:6" ht="12.75" x14ac:dyDescent="0.2">
      <c r="A26" s="31" t="s">
        <v>629</v>
      </c>
      <c r="B26" s="32" t="s">
        <v>564</v>
      </c>
      <c r="C26" s="33" t="s">
        <v>78</v>
      </c>
      <c r="D26" s="44">
        <v>7.4591914099999999</v>
      </c>
      <c r="E26" s="294">
        <v>8.0511863299999984</v>
      </c>
      <c r="F26" s="32" t="s">
        <v>688</v>
      </c>
    </row>
    <row r="27" spans="1:6" ht="12.75" x14ac:dyDescent="0.2">
      <c r="A27" s="35" t="s">
        <v>79</v>
      </c>
      <c r="B27" s="36"/>
      <c r="C27" s="37"/>
      <c r="D27" s="38"/>
      <c r="E27" s="38"/>
      <c r="F27" s="449"/>
    </row>
    <row r="28" spans="1:6" ht="12.75" x14ac:dyDescent="0.2">
      <c r="A28" s="19" t="s">
        <v>80</v>
      </c>
      <c r="B28" s="28" t="s">
        <v>81</v>
      </c>
      <c r="C28" s="29" t="s">
        <v>415</v>
      </c>
      <c r="D28" s="45">
        <v>3.1798999999999999</v>
      </c>
      <c r="E28" s="296">
        <v>3.3538000000000001</v>
      </c>
      <c r="F28" s="28" t="s">
        <v>686</v>
      </c>
    </row>
    <row r="29" spans="1:6" x14ac:dyDescent="0.2">
      <c r="A29" s="19" t="s">
        <v>82</v>
      </c>
      <c r="B29" s="28" t="s">
        <v>81</v>
      </c>
      <c r="C29" s="29" t="s">
        <v>415</v>
      </c>
      <c r="D29" s="46">
        <v>0.6</v>
      </c>
      <c r="E29" s="297">
        <v>1.9</v>
      </c>
      <c r="F29" s="615">
        <v>45566</v>
      </c>
    </row>
    <row r="30" spans="1:6" ht="12.75" x14ac:dyDescent="0.2">
      <c r="A30" s="47" t="s">
        <v>83</v>
      </c>
      <c r="B30" s="28" t="s">
        <v>81</v>
      </c>
      <c r="C30" s="29" t="s">
        <v>415</v>
      </c>
      <c r="D30" s="46">
        <v>1.3</v>
      </c>
      <c r="E30" s="297">
        <v>1.8</v>
      </c>
      <c r="F30" s="615">
        <v>45566</v>
      </c>
    </row>
    <row r="31" spans="1:6" ht="12.75" x14ac:dyDescent="0.2">
      <c r="A31" s="47" t="s">
        <v>84</v>
      </c>
      <c r="B31" s="28" t="s">
        <v>81</v>
      </c>
      <c r="C31" s="29" t="s">
        <v>415</v>
      </c>
      <c r="D31" s="46">
        <v>-0.6</v>
      </c>
      <c r="E31" s="297">
        <v>0.6</v>
      </c>
      <c r="F31" s="615">
        <v>45566</v>
      </c>
    </row>
    <row r="32" spans="1:6" ht="12.75" x14ac:dyDescent="0.2">
      <c r="A32" s="47" t="s">
        <v>85</v>
      </c>
      <c r="B32" s="28" t="s">
        <v>81</v>
      </c>
      <c r="C32" s="29" t="s">
        <v>415</v>
      </c>
      <c r="D32" s="46">
        <v>1.6</v>
      </c>
      <c r="E32" s="297">
        <v>1.9</v>
      </c>
      <c r="F32" s="615">
        <v>45566</v>
      </c>
    </row>
    <row r="33" spans="1:7" ht="12.75" x14ac:dyDescent="0.2">
      <c r="A33" s="47" t="s">
        <v>86</v>
      </c>
      <c r="B33" s="28" t="s">
        <v>81</v>
      </c>
      <c r="C33" s="29" t="s">
        <v>415</v>
      </c>
      <c r="D33" s="46">
        <v>-2.9</v>
      </c>
      <c r="E33" s="297">
        <v>2</v>
      </c>
      <c r="F33" s="615">
        <v>45566</v>
      </c>
    </row>
    <row r="34" spans="1:7" ht="12.75" x14ac:dyDescent="0.2">
      <c r="A34" s="47" t="s">
        <v>87</v>
      </c>
      <c r="B34" s="28" t="s">
        <v>81</v>
      </c>
      <c r="C34" s="29" t="s">
        <v>415</v>
      </c>
      <c r="D34" s="46">
        <v>2</v>
      </c>
      <c r="E34" s="297">
        <v>0.6</v>
      </c>
      <c r="F34" s="615">
        <v>45566</v>
      </c>
    </row>
    <row r="35" spans="1:7" ht="12.75" x14ac:dyDescent="0.2">
      <c r="A35" s="47" t="s">
        <v>88</v>
      </c>
      <c r="B35" s="28" t="s">
        <v>81</v>
      </c>
      <c r="C35" s="29" t="s">
        <v>415</v>
      </c>
      <c r="D35" s="46">
        <v>2.2999999999999998</v>
      </c>
      <c r="E35" s="297">
        <v>0.8</v>
      </c>
      <c r="F35" s="615">
        <v>45566</v>
      </c>
    </row>
    <row r="36" spans="1:7" x14ac:dyDescent="0.2">
      <c r="A36" s="19" t="s">
        <v>89</v>
      </c>
      <c r="B36" s="28" t="s">
        <v>90</v>
      </c>
      <c r="C36" s="29" t="s">
        <v>415</v>
      </c>
      <c r="D36" s="46">
        <v>2.8</v>
      </c>
      <c r="E36" s="297">
        <v>2.2999999999999998</v>
      </c>
      <c r="F36" s="615">
        <v>45566</v>
      </c>
    </row>
    <row r="37" spans="1:7" ht="12.75" x14ac:dyDescent="0.2">
      <c r="A37" s="19" t="s">
        <v>630</v>
      </c>
      <c r="B37" s="28" t="s">
        <v>81</v>
      </c>
      <c r="C37" s="29" t="s">
        <v>415</v>
      </c>
      <c r="D37" s="46">
        <v>9.1</v>
      </c>
      <c r="E37" s="296">
        <v>9.5</v>
      </c>
      <c r="F37" s="615">
        <v>45566</v>
      </c>
      <c r="G37" s="615"/>
    </row>
    <row r="38" spans="1:7" ht="12.75" x14ac:dyDescent="0.2">
      <c r="A38" s="31" t="s">
        <v>91</v>
      </c>
      <c r="B38" s="32" t="s">
        <v>92</v>
      </c>
      <c r="C38" s="33" t="s">
        <v>415</v>
      </c>
      <c r="D38" s="48">
        <v>6.3</v>
      </c>
      <c r="E38" s="670">
        <v>7.2</v>
      </c>
      <c r="F38" s="615">
        <v>45566</v>
      </c>
    </row>
    <row r="39" spans="1:7" ht="12.75" x14ac:dyDescent="0.2">
      <c r="A39" s="35" t="s">
        <v>62</v>
      </c>
      <c r="B39" s="36"/>
      <c r="C39" s="37"/>
      <c r="D39" s="38"/>
      <c r="E39" s="38"/>
      <c r="F39" s="449"/>
    </row>
    <row r="40" spans="1:7" ht="12.75" x14ac:dyDescent="0.2">
      <c r="A40" s="19" t="s">
        <v>63</v>
      </c>
      <c r="B40" s="28" t="s">
        <v>530</v>
      </c>
      <c r="C40" s="29" t="s">
        <v>47</v>
      </c>
      <c r="D40" s="42">
        <v>0</v>
      </c>
      <c r="E40" s="295">
        <v>0.12054000000000001</v>
      </c>
      <c r="F40" s="28" t="s">
        <v>688</v>
      </c>
    </row>
    <row r="41" spans="1:7" ht="12.75" x14ac:dyDescent="0.2">
      <c r="A41" s="19" t="s">
        <v>50</v>
      </c>
      <c r="B41" s="28" t="s">
        <v>530</v>
      </c>
      <c r="C41" s="29" t="s">
        <v>54</v>
      </c>
      <c r="D41" s="39">
        <v>28.684865257807999</v>
      </c>
      <c r="E41" s="292">
        <v>83.415579644331984</v>
      </c>
      <c r="F41" s="28" t="s">
        <v>688</v>
      </c>
    </row>
    <row r="42" spans="1:7" ht="12.75" x14ac:dyDescent="0.2">
      <c r="A42" s="19" t="s">
        <v>64</v>
      </c>
      <c r="B42" s="28" t="s">
        <v>530</v>
      </c>
      <c r="C42" s="29" t="s">
        <v>60</v>
      </c>
      <c r="D42" s="682">
        <v>0</v>
      </c>
      <c r="E42" s="678">
        <v>2.3066533554104078E-3</v>
      </c>
      <c r="F42" s="28" t="s">
        <v>688</v>
      </c>
    </row>
    <row r="43" spans="1:7" ht="12.75" x14ac:dyDescent="0.2">
      <c r="A43" s="31" t="s">
        <v>65</v>
      </c>
      <c r="B43" s="32" t="s">
        <v>530</v>
      </c>
      <c r="C43" s="33" t="s">
        <v>60</v>
      </c>
      <c r="D43" s="682">
        <v>0.12641056969991615</v>
      </c>
      <c r="E43" s="678">
        <v>0.35153919764125008</v>
      </c>
      <c r="F43" s="28" t="s">
        <v>688</v>
      </c>
    </row>
    <row r="44" spans="1:7" x14ac:dyDescent="0.2">
      <c r="A44" s="35" t="s">
        <v>93</v>
      </c>
      <c r="B44" s="36"/>
      <c r="C44" s="37"/>
      <c r="D44" s="38"/>
      <c r="E44" s="38"/>
      <c r="F44" s="449"/>
    </row>
    <row r="45" spans="1:7" ht="12.75" x14ac:dyDescent="0.2">
      <c r="A45" s="49" t="s">
        <v>94</v>
      </c>
      <c r="B45" s="28" t="s">
        <v>81</v>
      </c>
      <c r="C45" s="29" t="s">
        <v>415</v>
      </c>
      <c r="D45" s="46">
        <v>4.0562933193640278</v>
      </c>
      <c r="E45" s="297">
        <v>6.6829484355450264</v>
      </c>
      <c r="F45" s="615">
        <v>45566</v>
      </c>
    </row>
    <row r="46" spans="1:7" ht="12.75" x14ac:dyDescent="0.2">
      <c r="A46" s="50" t="s">
        <v>95</v>
      </c>
      <c r="B46" s="28" t="s">
        <v>81</v>
      </c>
      <c r="C46" s="29" t="s">
        <v>415</v>
      </c>
      <c r="D46" s="46">
        <v>5.561758021727103</v>
      </c>
      <c r="E46" s="297">
        <v>8.9437675870029079</v>
      </c>
      <c r="F46" s="615">
        <v>45566</v>
      </c>
    </row>
    <row r="47" spans="1:7" ht="12.75" x14ac:dyDescent="0.2">
      <c r="A47" s="50" t="s">
        <v>96</v>
      </c>
      <c r="B47" s="28" t="s">
        <v>81</v>
      </c>
      <c r="C47" s="29" t="s">
        <v>415</v>
      </c>
      <c r="D47" s="46">
        <v>2.261800799214281</v>
      </c>
      <c r="E47" s="297">
        <v>4.6833830968379022</v>
      </c>
      <c r="F47" s="615">
        <v>45566</v>
      </c>
    </row>
    <row r="48" spans="1:7" ht="12.75" x14ac:dyDescent="0.2">
      <c r="A48" s="49" t="s">
        <v>97</v>
      </c>
      <c r="B48" s="28" t="s">
        <v>81</v>
      </c>
      <c r="C48" s="29" t="s">
        <v>415</v>
      </c>
      <c r="D48" s="46">
        <v>6.5223183001154021</v>
      </c>
      <c r="E48" s="297">
        <v>4.375016987119432</v>
      </c>
      <c r="F48" s="615">
        <v>45566</v>
      </c>
    </row>
    <row r="49" spans="1:7" ht="12.75" x14ac:dyDescent="0.2">
      <c r="A49" s="299" t="s">
        <v>98</v>
      </c>
      <c r="B49" s="28" t="s">
        <v>81</v>
      </c>
      <c r="C49" s="29" t="s">
        <v>415</v>
      </c>
      <c r="D49" s="46">
        <v>-2.9765049974388069</v>
      </c>
      <c r="E49" s="297">
        <v>5.4584047473751154</v>
      </c>
      <c r="F49" s="615">
        <v>45566</v>
      </c>
    </row>
    <row r="50" spans="1:7" ht="12.75" x14ac:dyDescent="0.2">
      <c r="A50" s="50" t="s">
        <v>99</v>
      </c>
      <c r="B50" s="28" t="s">
        <v>81</v>
      </c>
      <c r="C50" s="29" t="s">
        <v>415</v>
      </c>
      <c r="D50" s="46">
        <v>4.8960452309938805E-2</v>
      </c>
      <c r="E50" s="297">
        <v>4.1334613155588169</v>
      </c>
      <c r="F50" s="615">
        <v>45566</v>
      </c>
    </row>
    <row r="51" spans="1:7" ht="12.75" x14ac:dyDescent="0.2">
      <c r="A51" s="50" t="s">
        <v>100</v>
      </c>
      <c r="B51" s="28" t="s">
        <v>81</v>
      </c>
      <c r="C51" s="29" t="s">
        <v>415</v>
      </c>
      <c r="D51" s="46">
        <v>-36.8293615607475</v>
      </c>
      <c r="E51" s="297">
        <v>13.347714421964863</v>
      </c>
      <c r="F51" s="615">
        <v>45566</v>
      </c>
    </row>
    <row r="52" spans="1:7" ht="12.75" x14ac:dyDescent="0.2">
      <c r="A52" s="50" t="s">
        <v>101</v>
      </c>
      <c r="B52" s="28" t="s">
        <v>81</v>
      </c>
      <c r="C52" s="29" t="s">
        <v>415</v>
      </c>
      <c r="D52" s="45">
        <v>18.109077610135614</v>
      </c>
      <c r="E52" s="296">
        <v>14.890453074133895</v>
      </c>
      <c r="F52" s="615">
        <v>45566</v>
      </c>
    </row>
    <row r="53" spans="1:7" ht="12.75" x14ac:dyDescent="0.2">
      <c r="A53" s="49" t="s">
        <v>102</v>
      </c>
      <c r="B53" s="28" t="s">
        <v>81</v>
      </c>
      <c r="C53" s="29" t="s">
        <v>415</v>
      </c>
      <c r="D53" s="45">
        <v>3.077621959466514</v>
      </c>
      <c r="E53" s="296">
        <v>1.2254208826443524</v>
      </c>
      <c r="F53" s="615">
        <v>45566</v>
      </c>
    </row>
    <row r="54" spans="1:7" ht="12.75" x14ac:dyDescent="0.2">
      <c r="A54" s="51" t="s">
        <v>103</v>
      </c>
      <c r="B54" s="32" t="s">
        <v>81</v>
      </c>
      <c r="C54" s="33" t="s">
        <v>415</v>
      </c>
      <c r="D54" s="48">
        <v>3.3854417679480537</v>
      </c>
      <c r="E54" s="298">
        <v>-6.8343934090326925</v>
      </c>
      <c r="F54" s="616">
        <v>45566</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9"/>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66" t="s">
        <v>673</v>
      </c>
      <c r="C3" s="768" t="s">
        <v>416</v>
      </c>
      <c r="D3" s="766" t="s">
        <v>674</v>
      </c>
      <c r="E3" s="768" t="s">
        <v>416</v>
      </c>
      <c r="F3" s="770" t="s">
        <v>675</v>
      </c>
    </row>
    <row r="4" spans="1:6" ht="14.85" customHeight="1" x14ac:dyDescent="0.2">
      <c r="A4" s="491"/>
      <c r="B4" s="767"/>
      <c r="C4" s="769"/>
      <c r="D4" s="767"/>
      <c r="E4" s="769"/>
      <c r="F4" s="771"/>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701" t="s">
        <v>643</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2" t="s">
        <v>673</v>
      </c>
      <c r="C3" s="768" t="s">
        <v>416</v>
      </c>
      <c r="D3" s="772" t="s">
        <v>674</v>
      </c>
      <c r="E3" s="768" t="s">
        <v>416</v>
      </c>
      <c r="F3" s="770" t="s">
        <v>675</v>
      </c>
    </row>
    <row r="4" spans="1:6" x14ac:dyDescent="0.2">
      <c r="A4" s="66"/>
      <c r="B4" s="773"/>
      <c r="C4" s="769"/>
      <c r="D4" s="773"/>
      <c r="E4" s="769"/>
      <c r="F4" s="771"/>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1" t="s">
        <v>643</v>
      </c>
      <c r="B12" s="3"/>
      <c r="C12" s="3"/>
      <c r="D12" s="3"/>
      <c r="E12" s="3"/>
      <c r="F12" s="55" t="s">
        <v>565</v>
      </c>
    </row>
    <row r="13" spans="1:6" x14ac:dyDescent="0.2">
      <c r="A13" s="428" t="s">
        <v>599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sqref="A1:F2"/>
    </sheetView>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4">
        <f>INDICE!A3</f>
        <v>45566</v>
      </c>
      <c r="C3" s="775"/>
      <c r="D3" s="775" t="s">
        <v>115</v>
      </c>
      <c r="E3" s="775"/>
      <c r="F3" s="775" t="s">
        <v>116</v>
      </c>
      <c r="G3" s="775"/>
      <c r="H3" s="775"/>
      <c r="I3"/>
    </row>
    <row r="4" spans="1:9" ht="14.25" x14ac:dyDescent="0.2">
      <c r="A4" s="66"/>
      <c r="B4" s="63" t="s">
        <v>47</v>
      </c>
      <c r="C4" s="63" t="s">
        <v>417</v>
      </c>
      <c r="D4" s="63" t="s">
        <v>47</v>
      </c>
      <c r="E4" s="63" t="s">
        <v>417</v>
      </c>
      <c r="F4" s="63" t="s">
        <v>47</v>
      </c>
      <c r="G4" s="64" t="s">
        <v>417</v>
      </c>
      <c r="H4" s="64" t="s">
        <v>121</v>
      </c>
      <c r="I4"/>
    </row>
    <row r="5" spans="1:9" ht="14.25" x14ac:dyDescent="0.2">
      <c r="A5" s="3" t="s">
        <v>507</v>
      </c>
      <c r="B5" s="300">
        <v>139.44900000000001</v>
      </c>
      <c r="C5" s="72">
        <v>-1.8085315302494864</v>
      </c>
      <c r="D5" s="71">
        <v>1766.7747300000001</v>
      </c>
      <c r="E5" s="72">
        <v>0.59604636282328605</v>
      </c>
      <c r="F5" s="71">
        <v>2107.2505899999996</v>
      </c>
      <c r="G5" s="72">
        <v>-2.1727667312794461</v>
      </c>
      <c r="H5" s="303">
        <v>3.5394520699431093</v>
      </c>
      <c r="I5"/>
    </row>
    <row r="6" spans="1:9" ht="14.25" x14ac:dyDescent="0.2">
      <c r="A6" s="3" t="s">
        <v>48</v>
      </c>
      <c r="B6" s="301">
        <v>560.25054000000034</v>
      </c>
      <c r="C6" s="59">
        <v>7.3431598197573429</v>
      </c>
      <c r="D6" s="58">
        <v>5467.2247200000011</v>
      </c>
      <c r="E6" s="59">
        <v>7.6527618213617297</v>
      </c>
      <c r="F6" s="58">
        <v>6457.2650300000014</v>
      </c>
      <c r="G6" s="59">
        <v>6.5760381039400659</v>
      </c>
      <c r="H6" s="304">
        <v>10.845971611095747</v>
      </c>
      <c r="I6"/>
    </row>
    <row r="7" spans="1:9" ht="14.25" x14ac:dyDescent="0.2">
      <c r="A7" s="3" t="s">
        <v>49</v>
      </c>
      <c r="B7" s="301">
        <v>670.14983999999993</v>
      </c>
      <c r="C7" s="59">
        <v>8.6648282959097145</v>
      </c>
      <c r="D7" s="58">
        <v>6244.37086</v>
      </c>
      <c r="E7" s="59">
        <v>11.901992221015442</v>
      </c>
      <c r="F7" s="58">
        <v>7307.0258100000001</v>
      </c>
      <c r="G7" s="59">
        <v>12.554162359602062</v>
      </c>
      <c r="H7" s="304">
        <v>12.273275779855034</v>
      </c>
      <c r="I7"/>
    </row>
    <row r="8" spans="1:9" ht="14.25" x14ac:dyDescent="0.2">
      <c r="A8" s="3" t="s">
        <v>122</v>
      </c>
      <c r="B8" s="301">
        <v>2591.8681400000005</v>
      </c>
      <c r="C8" s="59">
        <v>4.702296131117504</v>
      </c>
      <c r="D8" s="58">
        <v>24781.942350000001</v>
      </c>
      <c r="E8" s="59">
        <v>1.6290518347877809</v>
      </c>
      <c r="F8" s="58">
        <v>29941.443700000003</v>
      </c>
      <c r="G8" s="240">
        <v>-1.9947195867321174E-2</v>
      </c>
      <c r="H8" s="304">
        <v>50.291268339875096</v>
      </c>
      <c r="I8"/>
    </row>
    <row r="9" spans="1:9" ht="14.25" x14ac:dyDescent="0.2">
      <c r="A9" s="3" t="s">
        <v>123</v>
      </c>
      <c r="B9" s="301">
        <v>750.9621800000001</v>
      </c>
      <c r="C9" s="59">
        <v>18.692890592139509</v>
      </c>
      <c r="D9" s="58">
        <v>7179.847600000001</v>
      </c>
      <c r="E9" s="59">
        <v>7.8032647154992958</v>
      </c>
      <c r="F9" s="58">
        <v>8546.1618100000014</v>
      </c>
      <c r="G9" s="73">
        <v>8.4426236044094516</v>
      </c>
      <c r="H9" s="304">
        <v>14.354595629024484</v>
      </c>
      <c r="I9"/>
    </row>
    <row r="10" spans="1:9" ht="14.25" x14ac:dyDescent="0.2">
      <c r="A10" s="3" t="s">
        <v>584</v>
      </c>
      <c r="B10" s="301">
        <v>513.07299999999998</v>
      </c>
      <c r="C10" s="329">
        <v>4.1375069009190399</v>
      </c>
      <c r="D10" s="58">
        <v>4267.2460264146375</v>
      </c>
      <c r="E10" s="59">
        <v>10.321911647110129</v>
      </c>
      <c r="F10" s="58">
        <v>5176.9210264146368</v>
      </c>
      <c r="G10" s="59">
        <v>15.516837452553231</v>
      </c>
      <c r="H10" s="304">
        <v>8.6954365702065335</v>
      </c>
      <c r="I10"/>
    </row>
    <row r="11" spans="1:9" ht="14.25" x14ac:dyDescent="0.2">
      <c r="A11" s="60" t="s">
        <v>585</v>
      </c>
      <c r="B11" s="61">
        <v>5225.7527000000009</v>
      </c>
      <c r="C11" s="62">
        <v>7.0521714070608423</v>
      </c>
      <c r="D11" s="61">
        <v>49707.406286414647</v>
      </c>
      <c r="E11" s="62">
        <v>5.0276335993411303</v>
      </c>
      <c r="F11" s="61">
        <v>59536.067966414645</v>
      </c>
      <c r="G11" s="62">
        <v>4.4223916514509218</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8" priority="8" operator="equal">
      <formula>0</formula>
    </cfRule>
    <cfRule type="cellIs" dxfId="227" priority="9" operator="between">
      <formula>0</formula>
      <formula>0.5</formula>
    </cfRule>
  </conditionalFormatting>
  <conditionalFormatting sqref="G8">
    <cfRule type="cellIs" dxfId="226" priority="1"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2022</v>
      </c>
      <c r="C3" s="655">
        <v>2023</v>
      </c>
      <c r="D3" s="655">
        <v>2024</v>
      </c>
    </row>
    <row r="4" spans="1:18" x14ac:dyDescent="0.2">
      <c r="A4" s="18" t="s">
        <v>126</v>
      </c>
      <c r="B4" s="558">
        <v>12.459096296562089</v>
      </c>
      <c r="C4" s="558">
        <v>6.5314316653435984</v>
      </c>
      <c r="D4" s="558">
        <v>0.4947657135252323</v>
      </c>
      <c r="Q4" s="559"/>
      <c r="R4" s="559"/>
    </row>
    <row r="5" spans="1:18" x14ac:dyDescent="0.2">
      <c r="A5" s="18" t="s">
        <v>127</v>
      </c>
      <c r="B5" s="558">
        <v>16.07186270105133</v>
      </c>
      <c r="C5" s="558">
        <v>5.0128200459208054</v>
      </c>
      <c r="D5" s="558">
        <v>0.53508200711910048</v>
      </c>
    </row>
    <row r="6" spans="1:18" x14ac:dyDescent="0.2">
      <c r="A6" s="18" t="s">
        <v>128</v>
      </c>
      <c r="B6" s="558">
        <v>15.310565873436214</v>
      </c>
      <c r="C6" s="558">
        <v>5.494453519466874</v>
      </c>
      <c r="D6" s="558">
        <v>-0.18928717249780416</v>
      </c>
    </row>
    <row r="7" spans="1:18" x14ac:dyDescent="0.2">
      <c r="A7" s="18" t="s">
        <v>129</v>
      </c>
      <c r="B7" s="558">
        <v>13.679975364111867</v>
      </c>
      <c r="C7" s="558">
        <v>3.6817623488605347</v>
      </c>
      <c r="D7" s="558">
        <v>1.2701272479981487</v>
      </c>
    </row>
    <row r="8" spans="1:18" x14ac:dyDescent="0.2">
      <c r="A8" s="18" t="s">
        <v>130</v>
      </c>
      <c r="B8" s="558">
        <v>12.91368324641555</v>
      </c>
      <c r="C8" s="558">
        <v>1.8020619035165972</v>
      </c>
      <c r="D8" s="560">
        <v>2.1731898871865409</v>
      </c>
    </row>
    <row r="9" spans="1:18" x14ac:dyDescent="0.2">
      <c r="A9" s="18" t="s">
        <v>131</v>
      </c>
      <c r="B9" s="558">
        <v>11.924915295750859</v>
      </c>
      <c r="C9" s="558">
        <v>1.0246651502328978</v>
      </c>
      <c r="D9" s="560">
        <v>2.2775149634622576</v>
      </c>
    </row>
    <row r="10" spans="1:18" x14ac:dyDescent="0.2">
      <c r="A10" s="18" t="s">
        <v>132</v>
      </c>
      <c r="B10" s="558">
        <v>11.441492948596229</v>
      </c>
      <c r="C10" s="558">
        <v>0.57127145615000685</v>
      </c>
      <c r="D10" s="558">
        <v>2.9438046139059475</v>
      </c>
    </row>
    <row r="11" spans="1:18" x14ac:dyDescent="0.2">
      <c r="A11" s="18" t="s">
        <v>133</v>
      </c>
      <c r="B11" s="558">
        <v>10.861357779932078</v>
      </c>
      <c r="C11" s="558">
        <v>-0.3133369071203142</v>
      </c>
      <c r="D11" s="681">
        <v>3.8391699907674695</v>
      </c>
    </row>
    <row r="12" spans="1:18" x14ac:dyDescent="0.2">
      <c r="A12" s="18" t="s">
        <v>134</v>
      </c>
      <c r="B12" s="558">
        <v>10.306345776287271</v>
      </c>
      <c r="C12" s="558">
        <v>-0.79559365178411146</v>
      </c>
      <c r="D12" s="560">
        <v>4.0634277072929814</v>
      </c>
    </row>
    <row r="13" spans="1:18" x14ac:dyDescent="0.2">
      <c r="A13" s="18" t="s">
        <v>135</v>
      </c>
      <c r="B13" s="558">
        <v>9.7897692672425247</v>
      </c>
      <c r="C13" s="558">
        <v>-0.75773466092485275</v>
      </c>
      <c r="D13" s="560">
        <v>4.4223916514509352</v>
      </c>
    </row>
    <row r="14" spans="1:18" x14ac:dyDescent="0.2">
      <c r="A14" s="18" t="s">
        <v>136</v>
      </c>
      <c r="B14" s="558">
        <v>8.027744057262991</v>
      </c>
      <c r="C14" s="558">
        <v>-7.4822762295337825E-2</v>
      </c>
      <c r="D14" s="558" t="s">
        <v>505</v>
      </c>
    </row>
    <row r="15" spans="1:18" x14ac:dyDescent="0.2">
      <c r="A15" s="439" t="s">
        <v>137</v>
      </c>
      <c r="B15" s="445">
        <v>7.8883096927531922</v>
      </c>
      <c r="C15" s="445">
        <v>-0.81630969573530099</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74">
        <f>INDICE!A3</f>
        <v>45566</v>
      </c>
      <c r="C3" s="775"/>
      <c r="D3" s="775" t="s">
        <v>115</v>
      </c>
      <c r="E3" s="775"/>
      <c r="F3" s="775" t="s">
        <v>116</v>
      </c>
      <c r="G3" s="775"/>
      <c r="H3" s="775"/>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53.142590000000013</v>
      </c>
      <c r="C5" s="315">
        <v>6.8557684322746626</v>
      </c>
      <c r="D5" s="314">
        <v>563.33422000000007</v>
      </c>
      <c r="E5" s="315">
        <v>-1.2004876011337726</v>
      </c>
      <c r="F5" s="314">
        <v>712.19077000000004</v>
      </c>
      <c r="G5" s="315">
        <v>-0.39226961266941812</v>
      </c>
      <c r="H5" s="320">
        <v>33.797156037336791</v>
      </c>
    </row>
    <row r="6" spans="1:8" x14ac:dyDescent="0.2">
      <c r="A6" s="313" t="s">
        <v>139</v>
      </c>
      <c r="B6" s="322">
        <v>36.598770000000009</v>
      </c>
      <c r="C6" s="315">
        <v>17.783339598158737</v>
      </c>
      <c r="D6" s="314">
        <v>369.39846</v>
      </c>
      <c r="E6" s="315">
        <v>-3.5508676776617794</v>
      </c>
      <c r="F6" s="314">
        <v>466.84095000000002</v>
      </c>
      <c r="G6" s="315">
        <v>-3.2233699952882366</v>
      </c>
      <c r="H6" s="320">
        <v>22.154031049529809</v>
      </c>
    </row>
    <row r="7" spans="1:8" x14ac:dyDescent="0.2">
      <c r="A7" s="313" t="s">
        <v>140</v>
      </c>
      <c r="B7" s="322">
        <v>11.132319999999998</v>
      </c>
      <c r="C7" s="315">
        <v>8.9486638709329469</v>
      </c>
      <c r="D7" s="314">
        <v>99.583950000000016</v>
      </c>
      <c r="E7" s="315">
        <v>5.3511233339991149</v>
      </c>
      <c r="F7" s="314">
        <v>118.13439000000001</v>
      </c>
      <c r="G7" s="315">
        <v>5.4104430000804831</v>
      </c>
      <c r="H7" s="320">
        <v>5.6060912053179219</v>
      </c>
    </row>
    <row r="8" spans="1:8" x14ac:dyDescent="0.2">
      <c r="A8" s="316" t="s">
        <v>437</v>
      </c>
      <c r="B8" s="321">
        <v>38.575319999999998</v>
      </c>
      <c r="C8" s="318">
        <v>-24.35249113073408</v>
      </c>
      <c r="D8" s="317">
        <v>734.45809999999994</v>
      </c>
      <c r="E8" s="319">
        <v>3.6487134125276355</v>
      </c>
      <c r="F8" s="317">
        <v>810.08447999999999</v>
      </c>
      <c r="G8" s="319">
        <v>-4.0862287125157044</v>
      </c>
      <c r="H8" s="483">
        <v>38.442721707815494</v>
      </c>
    </row>
    <row r="9" spans="1:8" s="69" customFormat="1" x14ac:dyDescent="0.2">
      <c r="A9" s="283" t="s">
        <v>114</v>
      </c>
      <c r="B9" s="61">
        <v>139.44900000000001</v>
      </c>
      <c r="C9" s="62">
        <v>-1.8085315302494864</v>
      </c>
      <c r="D9" s="61">
        <v>1766.7747300000001</v>
      </c>
      <c r="E9" s="62">
        <v>0.59604636282328605</v>
      </c>
      <c r="F9" s="61">
        <v>2107.2505899999996</v>
      </c>
      <c r="G9" s="62">
        <v>-2.1727667312794461</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25" priority="8" operator="between">
      <formula>0</formula>
      <formula>0.5</formula>
    </cfRule>
  </conditionalFormatting>
  <conditionalFormatting sqref="C17:U17">
    <cfRule type="cellIs" dxfId="224" priority="3" operator="between">
      <formula>-0.0499999</formula>
      <formula>0.0499999</formula>
    </cfRule>
  </conditionalFormatting>
  <conditionalFormatting sqref="D8">
    <cfRule type="cellIs" dxfId="223" priority="7" operator="between">
      <formula>0</formula>
      <formula>0.5</formula>
    </cfRule>
  </conditionalFormatting>
  <conditionalFormatting sqref="F8">
    <cfRule type="cellIs" dxfId="222" priority="6" operator="between">
      <formula>0</formula>
      <formula>0.5</formula>
    </cfRule>
  </conditionalFormatting>
  <conditionalFormatting sqref="G5">
    <cfRule type="cellIs" dxfId="221" priority="1" operator="between">
      <formula>-0.049</formula>
      <formula>0.049</formula>
    </cfRule>
  </conditionalFormatting>
  <conditionalFormatting sqref="H8">
    <cfRule type="cellIs" dxfId="22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74">
        <f>INDICE!A3</f>
        <v>45566</v>
      </c>
      <c r="C3" s="775"/>
      <c r="D3" s="776" t="s">
        <v>115</v>
      </c>
      <c r="E3" s="776"/>
      <c r="F3" s="776" t="s">
        <v>116</v>
      </c>
      <c r="G3" s="776"/>
      <c r="H3" s="776"/>
    </row>
    <row r="4" spans="1:14" x14ac:dyDescent="0.2">
      <c r="A4" s="66"/>
      <c r="B4" s="82" t="s">
        <v>47</v>
      </c>
      <c r="C4" s="82" t="s">
        <v>421</v>
      </c>
      <c r="D4" s="82" t="s">
        <v>47</v>
      </c>
      <c r="E4" s="82" t="s">
        <v>417</v>
      </c>
      <c r="F4" s="82" t="s">
        <v>47</v>
      </c>
      <c r="G4" s="83" t="s">
        <v>417</v>
      </c>
      <c r="H4" s="83" t="s">
        <v>106</v>
      </c>
    </row>
    <row r="5" spans="1:14" x14ac:dyDescent="0.2">
      <c r="A5" s="84" t="s">
        <v>183</v>
      </c>
      <c r="B5" s="336">
        <v>529.36218000000042</v>
      </c>
      <c r="C5" s="332">
        <v>6.9440323148400509</v>
      </c>
      <c r="D5" s="331">
        <v>5175.127840000001</v>
      </c>
      <c r="E5" s="333">
        <v>7.6519723627790022</v>
      </c>
      <c r="F5" s="331">
        <v>6112.4081800000013</v>
      </c>
      <c r="G5" s="333">
        <v>6.6367545190112871</v>
      </c>
      <c r="H5" s="338">
        <v>94.659397618065555</v>
      </c>
    </row>
    <row r="6" spans="1:14" x14ac:dyDescent="0.2">
      <c r="A6" s="84" t="s">
        <v>184</v>
      </c>
      <c r="B6" s="322">
        <v>30.476369999999985</v>
      </c>
      <c r="C6" s="329">
        <v>14.670461878253407</v>
      </c>
      <c r="D6" s="314">
        <v>287.8</v>
      </c>
      <c r="E6" s="315">
        <v>7.7581566990059745</v>
      </c>
      <c r="F6" s="314">
        <v>339.96186999999998</v>
      </c>
      <c r="G6" s="315">
        <v>5.5235416058480507</v>
      </c>
      <c r="H6" s="320">
        <v>5.2647966038339904</v>
      </c>
    </row>
    <row r="7" spans="1:14" x14ac:dyDescent="0.2">
      <c r="A7" s="84" t="s">
        <v>188</v>
      </c>
      <c r="B7" s="337">
        <v>0</v>
      </c>
      <c r="C7" s="329">
        <v>0</v>
      </c>
      <c r="D7" s="328">
        <v>4.6600000000000003E-2</v>
      </c>
      <c r="E7" s="582">
        <v>8.8785046728971881</v>
      </c>
      <c r="F7" s="328">
        <v>4.6600000000000003E-2</v>
      </c>
      <c r="G7" s="582">
        <v>-8.0505130228887101</v>
      </c>
      <c r="H7" s="337">
        <v>7.2166776156003601E-4</v>
      </c>
    </row>
    <row r="8" spans="1:14" x14ac:dyDescent="0.2">
      <c r="A8" s="84" t="s">
        <v>145</v>
      </c>
      <c r="B8" s="337">
        <v>9.3900000000000008E-3</v>
      </c>
      <c r="C8" s="329">
        <v>0</v>
      </c>
      <c r="D8" s="328">
        <v>4.1869999999999997E-2</v>
      </c>
      <c r="E8" s="582">
        <v>7.1701720841285912E-2</v>
      </c>
      <c r="F8" s="328">
        <v>4.1869999999999997E-2</v>
      </c>
      <c r="G8" s="582">
        <v>7.1701720841285912E-2</v>
      </c>
      <c r="H8" s="337">
        <v>6.4841693511842721E-4</v>
      </c>
    </row>
    <row r="9" spans="1:14" x14ac:dyDescent="0.2">
      <c r="A9" s="335" t="s">
        <v>146</v>
      </c>
      <c r="B9" s="323">
        <v>559.84794000000045</v>
      </c>
      <c r="C9" s="324">
        <v>7.3395460570217441</v>
      </c>
      <c r="D9" s="323">
        <v>5463.0163100000009</v>
      </c>
      <c r="E9" s="324">
        <v>7.6575089340341451</v>
      </c>
      <c r="F9" s="323">
        <v>6452.458520000001</v>
      </c>
      <c r="G9" s="324">
        <v>6.5773484219045315</v>
      </c>
      <c r="H9" s="324">
        <v>99.925564306596215</v>
      </c>
    </row>
    <row r="10" spans="1:14" x14ac:dyDescent="0.2">
      <c r="A10" s="84" t="s">
        <v>147</v>
      </c>
      <c r="B10" s="337">
        <v>0.4025999999999999</v>
      </c>
      <c r="C10" s="329">
        <v>12.61538461538461</v>
      </c>
      <c r="D10" s="328">
        <v>4.2084099999999998</v>
      </c>
      <c r="E10" s="329">
        <v>1.824336258562153</v>
      </c>
      <c r="F10" s="328">
        <v>4.8065100000000003</v>
      </c>
      <c r="G10" s="329">
        <v>4.8455949236209186</v>
      </c>
      <c r="H10" s="320">
        <v>7.4435693403775302E-2</v>
      </c>
    </row>
    <row r="11" spans="1:14" x14ac:dyDescent="0.2">
      <c r="A11" s="60" t="s">
        <v>148</v>
      </c>
      <c r="B11" s="325">
        <v>560.25054000000034</v>
      </c>
      <c r="C11" s="326">
        <v>7.3431598197573429</v>
      </c>
      <c r="D11" s="325">
        <v>5467.2247200000011</v>
      </c>
      <c r="E11" s="326">
        <v>7.6527618213617297</v>
      </c>
      <c r="F11" s="325">
        <v>6457.2650300000014</v>
      </c>
      <c r="G11" s="326">
        <v>6.5760381039400659</v>
      </c>
      <c r="H11" s="326">
        <v>100</v>
      </c>
    </row>
    <row r="12" spans="1:14" x14ac:dyDescent="0.2">
      <c r="A12" s="362" t="s">
        <v>149</v>
      </c>
      <c r="B12" s="327"/>
      <c r="C12" s="327"/>
      <c r="D12" s="327"/>
      <c r="E12" s="327"/>
      <c r="F12" s="327"/>
      <c r="G12" s="327"/>
      <c r="H12" s="327"/>
    </row>
    <row r="13" spans="1:14" x14ac:dyDescent="0.2">
      <c r="A13" s="586" t="s">
        <v>188</v>
      </c>
      <c r="B13" s="587">
        <v>14.090600000000004</v>
      </c>
      <c r="C13" s="588">
        <v>-34.066602529788099</v>
      </c>
      <c r="D13" s="589">
        <v>141.73448000000002</v>
      </c>
      <c r="E13" s="588">
        <v>-25.560376410050019</v>
      </c>
      <c r="F13" s="589">
        <v>192.21194000000003</v>
      </c>
      <c r="G13" s="588">
        <v>-8.5492221076752823</v>
      </c>
      <c r="H13" s="590">
        <v>2.9766772636247203</v>
      </c>
    </row>
    <row r="14" spans="1:14" x14ac:dyDescent="0.2">
      <c r="A14" s="591" t="s">
        <v>150</v>
      </c>
      <c r="B14" s="592">
        <v>2.5150533545224238</v>
      </c>
      <c r="C14" s="593"/>
      <c r="D14" s="594">
        <v>2.5924392586518739</v>
      </c>
      <c r="E14" s="593"/>
      <c r="F14" s="594">
        <v>2.9766772636247203</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77" t="s">
        <v>671</v>
      </c>
      <c r="B19" s="777"/>
      <c r="C19" s="777"/>
      <c r="D19" s="777"/>
      <c r="E19" s="777"/>
      <c r="F19" s="777"/>
      <c r="G19" s="777"/>
      <c r="H19" s="777"/>
    </row>
    <row r="20" spans="1:14" x14ac:dyDescent="0.2">
      <c r="A20" s="777"/>
      <c r="B20" s="777"/>
      <c r="C20" s="777"/>
      <c r="D20" s="777"/>
      <c r="E20" s="777"/>
      <c r="F20" s="777"/>
      <c r="G20" s="777"/>
      <c r="H20" s="777"/>
    </row>
  </sheetData>
  <mergeCells count="4">
    <mergeCell ref="B3:C3"/>
    <mergeCell ref="D3:E3"/>
    <mergeCell ref="F3:H3"/>
    <mergeCell ref="A19:H20"/>
  </mergeCells>
  <conditionalFormatting sqref="B10 D10 F10:G10">
    <cfRule type="cellIs" dxfId="219" priority="28" operator="between">
      <formula>0</formula>
      <formula>0.5</formula>
    </cfRule>
  </conditionalFormatting>
  <conditionalFormatting sqref="B7:D8">
    <cfRule type="cellIs" dxfId="218" priority="14" operator="equal">
      <formula>0</formula>
    </cfRule>
    <cfRule type="cellIs" dxfId="217" priority="15" operator="between">
      <formula>0</formula>
      <formula>0.5</formula>
    </cfRule>
  </conditionalFormatting>
  <conditionalFormatting sqref="C6">
    <cfRule type="cellIs" dxfId="216" priority="1" operator="between">
      <formula>-0.05</formula>
      <formula>0</formula>
    </cfRule>
    <cfRule type="cellIs" dxfId="215" priority="2" operator="between">
      <formula>0</formula>
      <formula>0.5</formula>
    </cfRule>
  </conditionalFormatting>
  <conditionalFormatting sqref="F7">
    <cfRule type="cellIs" dxfId="214" priority="11" operator="equal">
      <formula>0</formula>
    </cfRule>
    <cfRule type="cellIs" dxfId="213" priority="12" operator="between">
      <formula>0</formula>
      <formula>0.5</formula>
    </cfRule>
  </conditionalFormatting>
  <conditionalFormatting sqref="F8">
    <cfRule type="cellIs" dxfId="212" priority="27" operator="between">
      <formula>0</formula>
      <formula>0.5</formula>
    </cfRule>
  </conditionalFormatting>
  <conditionalFormatting sqref="H7:H8">
    <cfRule type="cellIs" dxfId="211"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586</v>
      </c>
    </row>
    <row r="2" spans="1:12" ht="15.75" x14ac:dyDescent="0.25">
      <c r="A2" s="2"/>
      <c r="B2" s="89"/>
      <c r="H2" s="79" t="s">
        <v>151</v>
      </c>
    </row>
    <row r="3" spans="1:12" ht="14.1" customHeight="1" x14ac:dyDescent="0.2">
      <c r="A3" s="90"/>
      <c r="B3" s="778">
        <f>INDICE!A3</f>
        <v>45566</v>
      </c>
      <c r="C3" s="778"/>
      <c r="D3" s="778"/>
      <c r="E3" s="91"/>
      <c r="F3" s="779" t="s">
        <v>116</v>
      </c>
      <c r="G3" s="779"/>
      <c r="H3" s="779"/>
    </row>
    <row r="4" spans="1:12" x14ac:dyDescent="0.2">
      <c r="A4" s="92"/>
      <c r="B4" s="93" t="s">
        <v>143</v>
      </c>
      <c r="C4" s="488" t="s">
        <v>144</v>
      </c>
      <c r="D4" s="93" t="s">
        <v>152</v>
      </c>
      <c r="E4" s="93"/>
      <c r="F4" s="93" t="s">
        <v>143</v>
      </c>
      <c r="G4" s="488" t="s">
        <v>144</v>
      </c>
      <c r="H4" s="93" t="s">
        <v>152</v>
      </c>
    </row>
    <row r="5" spans="1:12" x14ac:dyDescent="0.2">
      <c r="A5" s="90" t="s">
        <v>153</v>
      </c>
      <c r="B5" s="94">
        <v>80.623690000000025</v>
      </c>
      <c r="C5" s="96">
        <v>3.3531300000000006</v>
      </c>
      <c r="D5" s="339">
        <v>83.976820000000032</v>
      </c>
      <c r="E5" s="94"/>
      <c r="F5" s="94">
        <v>934.67980000000091</v>
      </c>
      <c r="G5" s="96">
        <v>37.920969999999961</v>
      </c>
      <c r="H5" s="339">
        <v>972.60077000000092</v>
      </c>
    </row>
    <row r="6" spans="1:12" x14ac:dyDescent="0.2">
      <c r="A6" s="92" t="s">
        <v>154</v>
      </c>
      <c r="B6" s="95">
        <v>14.784470000000002</v>
      </c>
      <c r="C6" s="96">
        <v>0.55114000000000007</v>
      </c>
      <c r="D6" s="340">
        <v>15.335610000000003</v>
      </c>
      <c r="E6" s="95"/>
      <c r="F6" s="95">
        <v>172.30838999999972</v>
      </c>
      <c r="G6" s="96">
        <v>6.9906500000000014</v>
      </c>
      <c r="H6" s="340">
        <v>179.29903999999971</v>
      </c>
    </row>
    <row r="7" spans="1:12" x14ac:dyDescent="0.2">
      <c r="A7" s="92" t="s">
        <v>155</v>
      </c>
      <c r="B7" s="95">
        <v>9.1350500000000014</v>
      </c>
      <c r="C7" s="96">
        <v>0.55413999999999997</v>
      </c>
      <c r="D7" s="340">
        <v>9.6891900000000017</v>
      </c>
      <c r="E7" s="95"/>
      <c r="F7" s="95">
        <v>108.89550999999997</v>
      </c>
      <c r="G7" s="96">
        <v>6.1219600000000041</v>
      </c>
      <c r="H7" s="340">
        <v>115.01746999999997</v>
      </c>
    </row>
    <row r="8" spans="1:12" x14ac:dyDescent="0.2">
      <c r="A8" s="92" t="s">
        <v>156</v>
      </c>
      <c r="B8" s="95">
        <v>23.577669999999998</v>
      </c>
      <c r="C8" s="96">
        <v>1.0321400000000001</v>
      </c>
      <c r="D8" s="340">
        <v>24.609809999999996</v>
      </c>
      <c r="E8" s="95"/>
      <c r="F8" s="95">
        <v>264.55268000000001</v>
      </c>
      <c r="G8" s="96">
        <v>11.287080000000001</v>
      </c>
      <c r="H8" s="340">
        <v>275.83976000000001</v>
      </c>
    </row>
    <row r="9" spans="1:12" x14ac:dyDescent="0.2">
      <c r="A9" s="92" t="s">
        <v>157</v>
      </c>
      <c r="B9" s="95">
        <v>39.326960000000007</v>
      </c>
      <c r="C9" s="96">
        <v>8.9593499999999988</v>
      </c>
      <c r="D9" s="340">
        <v>48.286310000000007</v>
      </c>
      <c r="E9" s="95"/>
      <c r="F9" s="95">
        <v>442.47449999999992</v>
      </c>
      <c r="G9" s="96">
        <v>99.669250000000048</v>
      </c>
      <c r="H9" s="340">
        <v>542.14374999999995</v>
      </c>
    </row>
    <row r="10" spans="1:12" x14ac:dyDescent="0.2">
      <c r="A10" s="92" t="s">
        <v>158</v>
      </c>
      <c r="B10" s="95">
        <v>6.8088999999999995</v>
      </c>
      <c r="C10" s="96">
        <v>0.31691000000000003</v>
      </c>
      <c r="D10" s="340">
        <v>7.1258099999999995</v>
      </c>
      <c r="E10" s="95"/>
      <c r="F10" s="95">
        <v>83.798150000000021</v>
      </c>
      <c r="G10" s="96">
        <v>3.4087400000000017</v>
      </c>
      <c r="H10" s="340">
        <v>87.206890000000016</v>
      </c>
    </row>
    <row r="11" spans="1:12" x14ac:dyDescent="0.2">
      <c r="A11" s="92" t="s">
        <v>159</v>
      </c>
      <c r="B11" s="95">
        <v>27.662580000000002</v>
      </c>
      <c r="C11" s="96">
        <v>1.3594799999999994</v>
      </c>
      <c r="D11" s="340">
        <v>29.02206</v>
      </c>
      <c r="E11" s="95"/>
      <c r="F11" s="95">
        <v>338.96502999999984</v>
      </c>
      <c r="G11" s="96">
        <v>16.590950000000028</v>
      </c>
      <c r="H11" s="340">
        <v>355.55597999999986</v>
      </c>
    </row>
    <row r="12" spans="1:12" x14ac:dyDescent="0.2">
      <c r="A12" s="92" t="s">
        <v>508</v>
      </c>
      <c r="B12" s="95">
        <v>21.73471</v>
      </c>
      <c r="C12" s="96">
        <v>0.83051000000000008</v>
      </c>
      <c r="D12" s="340">
        <v>22.56522</v>
      </c>
      <c r="E12" s="95"/>
      <c r="F12" s="95">
        <v>258.35873999999995</v>
      </c>
      <c r="G12" s="96">
        <v>9.0481400000000054</v>
      </c>
      <c r="H12" s="340">
        <v>267.40687999999994</v>
      </c>
      <c r="J12" s="96"/>
    </row>
    <row r="13" spans="1:12" x14ac:dyDescent="0.2">
      <c r="A13" s="92" t="s">
        <v>160</v>
      </c>
      <c r="B13" s="95">
        <v>95.928009999999972</v>
      </c>
      <c r="C13" s="96">
        <v>4.5543999999999976</v>
      </c>
      <c r="D13" s="340">
        <v>100.48240999999997</v>
      </c>
      <c r="E13" s="95"/>
      <c r="F13" s="95">
        <v>1081.0599700000007</v>
      </c>
      <c r="G13" s="96">
        <v>50.313699999999969</v>
      </c>
      <c r="H13" s="340">
        <v>1131.3736700000006</v>
      </c>
      <c r="J13" s="96"/>
      <c r="L13" s="687"/>
    </row>
    <row r="14" spans="1:12" x14ac:dyDescent="0.2">
      <c r="A14" s="92" t="s">
        <v>161</v>
      </c>
      <c r="B14" s="95">
        <v>0.52800999999999998</v>
      </c>
      <c r="C14" s="96">
        <v>5.3190000000000001E-2</v>
      </c>
      <c r="D14" s="341">
        <v>0.58119999999999994</v>
      </c>
      <c r="E14" s="96"/>
      <c r="F14" s="95">
        <v>6.1504200000000004</v>
      </c>
      <c r="G14" s="96">
        <v>0.68352999999999997</v>
      </c>
      <c r="H14" s="341">
        <v>6.8339500000000006</v>
      </c>
      <c r="J14" s="96"/>
      <c r="K14" s="704"/>
    </row>
    <row r="15" spans="1:12" x14ac:dyDescent="0.2">
      <c r="A15" s="92" t="s">
        <v>162</v>
      </c>
      <c r="B15" s="95">
        <v>58.216589999999982</v>
      </c>
      <c r="C15" s="96">
        <v>2.5544200000000004</v>
      </c>
      <c r="D15" s="340">
        <v>60.771009999999983</v>
      </c>
      <c r="E15" s="95"/>
      <c r="F15" s="95">
        <v>701.97885000000031</v>
      </c>
      <c r="G15" s="96">
        <v>28.165429999999986</v>
      </c>
      <c r="H15" s="340">
        <v>730.14428000000032</v>
      </c>
      <c r="J15" s="96"/>
    </row>
    <row r="16" spans="1:12" x14ac:dyDescent="0.2">
      <c r="A16" s="92" t="s">
        <v>163</v>
      </c>
      <c r="B16" s="95">
        <v>9.0019600000000004</v>
      </c>
      <c r="C16" s="96">
        <v>0.2782</v>
      </c>
      <c r="D16" s="340">
        <v>9.2801600000000004</v>
      </c>
      <c r="E16" s="95"/>
      <c r="F16" s="95">
        <v>115.22629999999999</v>
      </c>
      <c r="G16" s="96">
        <v>3.4796800000000041</v>
      </c>
      <c r="H16" s="340">
        <v>118.70598</v>
      </c>
      <c r="J16" s="96"/>
    </row>
    <row r="17" spans="1:11" x14ac:dyDescent="0.2">
      <c r="A17" s="92" t="s">
        <v>164</v>
      </c>
      <c r="B17" s="95">
        <v>24.774930000000001</v>
      </c>
      <c r="C17" s="96">
        <v>1.2603400000000002</v>
      </c>
      <c r="D17" s="340">
        <v>26.035270000000001</v>
      </c>
      <c r="E17" s="95"/>
      <c r="F17" s="95">
        <v>289.31950999999987</v>
      </c>
      <c r="G17" s="96">
        <v>14.516050000000012</v>
      </c>
      <c r="H17" s="340">
        <v>303.83555999999987</v>
      </c>
      <c r="J17" s="96"/>
    </row>
    <row r="18" spans="1:11" x14ac:dyDescent="0.2">
      <c r="A18" s="92" t="s">
        <v>165</v>
      </c>
      <c r="B18" s="95">
        <v>2.9096899999999994</v>
      </c>
      <c r="C18" s="96">
        <v>9.8159999999999997E-2</v>
      </c>
      <c r="D18" s="340">
        <v>3.0078499999999995</v>
      </c>
      <c r="E18" s="95"/>
      <c r="F18" s="95">
        <v>33.062750000000008</v>
      </c>
      <c r="G18" s="96">
        <v>1.2196099999999994</v>
      </c>
      <c r="H18" s="340">
        <v>34.282360000000011</v>
      </c>
      <c r="J18" s="96"/>
    </row>
    <row r="19" spans="1:11" x14ac:dyDescent="0.2">
      <c r="A19" s="92" t="s">
        <v>166</v>
      </c>
      <c r="B19" s="95">
        <v>71.348839999999981</v>
      </c>
      <c r="C19" s="96">
        <v>2.72357</v>
      </c>
      <c r="D19" s="340">
        <v>74.072409999999977</v>
      </c>
      <c r="E19" s="95"/>
      <c r="F19" s="95">
        <v>782.87942000000044</v>
      </c>
      <c r="G19" s="96">
        <v>28.343010000000007</v>
      </c>
      <c r="H19" s="340">
        <v>811.22243000000049</v>
      </c>
      <c r="J19" s="96"/>
    </row>
    <row r="20" spans="1:11" x14ac:dyDescent="0.2">
      <c r="A20" s="92" t="s">
        <v>167</v>
      </c>
      <c r="B20" s="96">
        <v>0.60126999999999986</v>
      </c>
      <c r="C20" s="96">
        <v>0</v>
      </c>
      <c r="D20" s="341">
        <v>0.60126999999999986</v>
      </c>
      <c r="E20" s="96"/>
      <c r="F20" s="95">
        <v>6.8070199999999996</v>
      </c>
      <c r="G20" s="96">
        <v>0</v>
      </c>
      <c r="H20" s="341">
        <v>6.8070199999999996</v>
      </c>
      <c r="J20" s="96"/>
    </row>
    <row r="21" spans="1:11" x14ac:dyDescent="0.2">
      <c r="A21" s="92" t="s">
        <v>168</v>
      </c>
      <c r="B21" s="95">
        <v>14.54532</v>
      </c>
      <c r="C21" s="96">
        <v>0.68230000000000002</v>
      </c>
      <c r="D21" s="340">
        <v>15.22762</v>
      </c>
      <c r="E21" s="95"/>
      <c r="F21" s="95">
        <v>168.44114999999999</v>
      </c>
      <c r="G21" s="96">
        <v>7.4338100000000011</v>
      </c>
      <c r="H21" s="340">
        <v>175.87495999999999</v>
      </c>
      <c r="J21" s="96"/>
      <c r="K21" s="96"/>
    </row>
    <row r="22" spans="1:11" x14ac:dyDescent="0.2">
      <c r="A22" s="92" t="s">
        <v>169</v>
      </c>
      <c r="B22" s="95">
        <v>7.3252599999999992</v>
      </c>
      <c r="C22" s="96">
        <v>0.28599999999999998</v>
      </c>
      <c r="D22" s="340">
        <v>7.6112599999999988</v>
      </c>
      <c r="E22" s="95"/>
      <c r="F22" s="95">
        <v>85.643350000000055</v>
      </c>
      <c r="G22" s="96">
        <v>2.9680800000000009</v>
      </c>
      <c r="H22" s="340">
        <v>88.611430000000055</v>
      </c>
      <c r="J22" s="96"/>
    </row>
    <row r="23" spans="1:11" x14ac:dyDescent="0.2">
      <c r="A23" s="97" t="s">
        <v>170</v>
      </c>
      <c r="B23" s="98">
        <v>20.528269999999988</v>
      </c>
      <c r="C23" s="96">
        <v>1.0289899999999998</v>
      </c>
      <c r="D23" s="342">
        <v>21.557259999999989</v>
      </c>
      <c r="E23" s="98"/>
      <c r="F23" s="98">
        <v>237.80663999999985</v>
      </c>
      <c r="G23" s="96">
        <v>11.801230000000013</v>
      </c>
      <c r="H23" s="342">
        <v>249.60786999999985</v>
      </c>
      <c r="J23" s="96"/>
    </row>
    <row r="24" spans="1:11" x14ac:dyDescent="0.2">
      <c r="A24" s="99" t="s">
        <v>426</v>
      </c>
      <c r="B24" s="100">
        <v>529.36218000000042</v>
      </c>
      <c r="C24" s="100">
        <v>30.476370000000006</v>
      </c>
      <c r="D24" s="100">
        <v>559.8385500000004</v>
      </c>
      <c r="E24" s="100"/>
      <c r="F24" s="100">
        <v>6112.4081799999949</v>
      </c>
      <c r="G24" s="100">
        <v>339.96187000000054</v>
      </c>
      <c r="H24" s="100">
        <v>6452.3700499999959</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0" priority="13" operator="between">
      <formula>0</formula>
      <formula>0.5</formula>
    </cfRule>
    <cfRule type="cellIs" dxfId="209" priority="14" operator="between">
      <formula>0</formula>
      <formula>0.49</formula>
    </cfRule>
  </conditionalFormatting>
  <conditionalFormatting sqref="C5:C23">
    <cfRule type="cellIs" dxfId="208" priority="12" stopIfTrue="1" operator="equal">
      <formula>0</formula>
    </cfRule>
  </conditionalFormatting>
  <conditionalFormatting sqref="G5:G23">
    <cfRule type="cellIs" dxfId="207" priority="10" stopIfTrue="1" operator="equal">
      <formula>0</formula>
    </cfRule>
  </conditionalFormatting>
  <conditionalFormatting sqref="J12:J30">
    <cfRule type="cellIs" dxfId="206" priority="6" stopIfTrue="1" operator="equal">
      <formula>0</formula>
    </cfRule>
    <cfRule type="cellIs" dxfId="205" priority="8" operator="between">
      <formula>0</formula>
      <formula>0.5</formula>
    </cfRule>
    <cfRule type="cellIs" dxfId="204"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0">
        <f>INDICE!A3</f>
        <v>45566</v>
      </c>
      <c r="C3" s="781"/>
      <c r="D3" s="781" t="s">
        <v>115</v>
      </c>
      <c r="E3" s="781"/>
      <c r="F3" s="781" t="s">
        <v>116</v>
      </c>
      <c r="G3" s="782"/>
      <c r="H3" s="781"/>
    </row>
    <row r="4" spans="1:8" x14ac:dyDescent="0.2">
      <c r="A4" s="347"/>
      <c r="B4" s="348" t="s">
        <v>47</v>
      </c>
      <c r="C4" s="348" t="s">
        <v>417</v>
      </c>
      <c r="D4" s="348" t="s">
        <v>47</v>
      </c>
      <c r="E4" s="348" t="s">
        <v>417</v>
      </c>
      <c r="F4" s="348" t="s">
        <v>47</v>
      </c>
      <c r="G4" s="349" t="s">
        <v>417</v>
      </c>
      <c r="H4" s="349" t="s">
        <v>106</v>
      </c>
    </row>
    <row r="5" spans="1:8" x14ac:dyDescent="0.2">
      <c r="A5" s="350" t="s">
        <v>171</v>
      </c>
      <c r="B5" s="322">
        <v>1842.2845200000008</v>
      </c>
      <c r="C5" s="315">
        <v>1.1766182237133966</v>
      </c>
      <c r="D5" s="314">
        <v>18210.533390000001</v>
      </c>
      <c r="E5" s="315">
        <v>0.8651283206296444</v>
      </c>
      <c r="F5" s="314">
        <v>21822.158440000003</v>
      </c>
      <c r="G5" s="329">
        <v>7.3035909900332208E-2</v>
      </c>
      <c r="H5" s="320">
        <v>72.882786343398664</v>
      </c>
    </row>
    <row r="6" spans="1:8" x14ac:dyDescent="0.2">
      <c r="A6" s="350" t="s">
        <v>172</v>
      </c>
      <c r="B6" s="580">
        <v>8.1314999999999955</v>
      </c>
      <c r="C6" s="329">
        <v>4090.8467762717087</v>
      </c>
      <c r="D6" s="351">
        <v>42.203619999999994</v>
      </c>
      <c r="E6" s="315">
        <v>1634.1340345975261</v>
      </c>
      <c r="F6" s="314">
        <v>43.739129999999989</v>
      </c>
      <c r="G6" s="315">
        <v>201.66519187570637</v>
      </c>
      <c r="H6" s="320">
        <v>0.14608223450494467</v>
      </c>
    </row>
    <row r="7" spans="1:8" x14ac:dyDescent="0.2">
      <c r="A7" s="350" t="s">
        <v>173</v>
      </c>
      <c r="B7" s="337">
        <v>0</v>
      </c>
      <c r="C7" s="329">
        <v>0</v>
      </c>
      <c r="D7" s="328">
        <v>0.57222000000000006</v>
      </c>
      <c r="E7" s="329">
        <v>2501</v>
      </c>
      <c r="F7" s="328">
        <v>0.61886999999999992</v>
      </c>
      <c r="G7" s="315">
        <v>1962.8999999999999</v>
      </c>
      <c r="H7" s="580">
        <v>2.0669344010288983E-3</v>
      </c>
    </row>
    <row r="8" spans="1:8" x14ac:dyDescent="0.2">
      <c r="A8" s="361" t="s">
        <v>174</v>
      </c>
      <c r="B8" s="323">
        <v>1850.416020000001</v>
      </c>
      <c r="C8" s="324">
        <v>1.6123651644856023</v>
      </c>
      <c r="D8" s="323">
        <v>18253.309229999999</v>
      </c>
      <c r="E8" s="370">
        <v>1.0883068696460103</v>
      </c>
      <c r="F8" s="323">
        <v>21866.516440000003</v>
      </c>
      <c r="G8" s="324">
        <v>0.20968631383620484</v>
      </c>
      <c r="H8" s="324">
        <v>73.030935512304637</v>
      </c>
    </row>
    <row r="9" spans="1:8" x14ac:dyDescent="0.2">
      <c r="A9" s="350" t="s">
        <v>175</v>
      </c>
      <c r="B9" s="322">
        <v>363.4830399999999</v>
      </c>
      <c r="C9" s="315">
        <v>21.783481181245708</v>
      </c>
      <c r="D9" s="314">
        <v>3070.6482200000005</v>
      </c>
      <c r="E9" s="315">
        <v>4.5401895495701687</v>
      </c>
      <c r="F9" s="314">
        <v>3758.5417000000007</v>
      </c>
      <c r="G9" s="315">
        <v>-4.5019094261032304</v>
      </c>
      <c r="H9" s="320">
        <v>12.552974190753535</v>
      </c>
    </row>
    <row r="10" spans="1:8" x14ac:dyDescent="0.2">
      <c r="A10" s="350" t="s">
        <v>176</v>
      </c>
      <c r="B10" s="322">
        <v>106.17954999999999</v>
      </c>
      <c r="C10" s="315">
        <v>12.74377440531331</v>
      </c>
      <c r="D10" s="314">
        <v>951.22585999999967</v>
      </c>
      <c r="E10" s="329">
        <v>11.626885590235082</v>
      </c>
      <c r="F10" s="314">
        <v>1261.6500100000001</v>
      </c>
      <c r="G10" s="329">
        <v>32.937988098496604</v>
      </c>
      <c r="H10" s="320">
        <v>4.213724704263341</v>
      </c>
    </row>
    <row r="11" spans="1:8" x14ac:dyDescent="0.2">
      <c r="A11" s="350" t="s">
        <v>177</v>
      </c>
      <c r="B11" s="322">
        <v>271.78953000000001</v>
      </c>
      <c r="C11" s="315">
        <v>3.829147179168948</v>
      </c>
      <c r="D11" s="314">
        <v>2506.7590399999999</v>
      </c>
      <c r="E11" s="315">
        <v>-1.2492034127852614</v>
      </c>
      <c r="F11" s="314">
        <v>3054.7355499999999</v>
      </c>
      <c r="G11" s="315">
        <v>-5.7727165788765546</v>
      </c>
      <c r="H11" s="320">
        <v>10.202365592678483</v>
      </c>
    </row>
    <row r="12" spans="1:8" s="3" customFormat="1" x14ac:dyDescent="0.2">
      <c r="A12" s="352" t="s">
        <v>148</v>
      </c>
      <c r="B12" s="325">
        <v>2591.8681400000005</v>
      </c>
      <c r="C12" s="326">
        <v>4.702296131117504</v>
      </c>
      <c r="D12" s="325">
        <v>24781.942350000001</v>
      </c>
      <c r="E12" s="326">
        <v>1.6290518347877809</v>
      </c>
      <c r="F12" s="325">
        <v>29941.443700000003</v>
      </c>
      <c r="G12" s="326">
        <v>-1.9947195867321174E-2</v>
      </c>
      <c r="H12" s="326">
        <v>100</v>
      </c>
    </row>
    <row r="13" spans="1:8" x14ac:dyDescent="0.2">
      <c r="A13" s="362" t="s">
        <v>149</v>
      </c>
      <c r="B13" s="327"/>
      <c r="C13" s="327"/>
      <c r="D13" s="327"/>
      <c r="E13" s="327"/>
      <c r="F13" s="327"/>
      <c r="G13" s="327"/>
      <c r="H13" s="327"/>
    </row>
    <row r="14" spans="1:8" s="105" customFormat="1" x14ac:dyDescent="0.2">
      <c r="A14" s="596" t="s">
        <v>178</v>
      </c>
      <c r="B14" s="587">
        <v>116.65736000000012</v>
      </c>
      <c r="C14" s="588">
        <v>-22.948829427793193</v>
      </c>
      <c r="D14" s="589">
        <v>1123.5104100000003</v>
      </c>
      <c r="E14" s="588">
        <v>-28.603274965076114</v>
      </c>
      <c r="F14" s="314">
        <v>1477.4840100000004</v>
      </c>
      <c r="G14" s="588">
        <v>-18.332687191880794</v>
      </c>
      <c r="H14" s="590">
        <v>4.9345783884161882</v>
      </c>
    </row>
    <row r="15" spans="1:8" s="105" customFormat="1" x14ac:dyDescent="0.2">
      <c r="A15" s="597" t="s">
        <v>557</v>
      </c>
      <c r="B15" s="592">
        <v>6.3043855402851552</v>
      </c>
      <c r="C15" s="593"/>
      <c r="D15" s="594">
        <v>6.1551053337411759</v>
      </c>
      <c r="E15" s="593"/>
      <c r="F15" s="594">
        <v>6.7568330513646284</v>
      </c>
      <c r="G15" s="593"/>
      <c r="H15" s="595"/>
    </row>
    <row r="16" spans="1:8" s="105" customFormat="1" x14ac:dyDescent="0.2">
      <c r="A16" s="598" t="s">
        <v>423</v>
      </c>
      <c r="B16" s="599">
        <v>158.66827000000001</v>
      </c>
      <c r="C16" s="600">
        <v>12.507923042238344</v>
      </c>
      <c r="D16" s="601">
        <v>1453.5640000000001</v>
      </c>
      <c r="E16" s="600">
        <v>-1.8439618114124434</v>
      </c>
      <c r="F16" s="601">
        <v>1779.1621499999999</v>
      </c>
      <c r="G16" s="600">
        <v>-9.0487597354710338</v>
      </c>
      <c r="H16" s="602">
        <v>5.9421388221169833</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83" t="s">
        <v>424</v>
      </c>
      <c r="B19" s="784"/>
      <c r="C19" s="784"/>
      <c r="D19" s="784"/>
      <c r="E19" s="784"/>
      <c r="F19" s="784"/>
      <c r="G19" s="784"/>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77" t="s">
        <v>671</v>
      </c>
      <c r="B21" s="777"/>
      <c r="C21" s="777"/>
      <c r="D21" s="777"/>
      <c r="E21" s="777"/>
      <c r="F21" s="777"/>
      <c r="G21" s="777"/>
      <c r="H21" s="777"/>
    </row>
    <row r="22" spans="1:22" x14ac:dyDescent="0.2">
      <c r="A22" s="777"/>
      <c r="B22" s="777"/>
      <c r="C22" s="777"/>
      <c r="D22" s="777"/>
      <c r="E22" s="777"/>
      <c r="F22" s="777"/>
      <c r="G22" s="777"/>
      <c r="H22" s="777"/>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03" priority="35" operator="between">
      <formula>0</formula>
      <formula>0.5</formula>
    </cfRule>
    <cfRule type="cellIs" dxfId="202" priority="36" operator="between">
      <formula>0</formula>
      <formula>0.49</formula>
    </cfRule>
  </conditionalFormatting>
  <conditionalFormatting sqref="B7:F7">
    <cfRule type="cellIs" dxfId="201" priority="1" operator="equal">
      <formula>0</formula>
    </cfRule>
    <cfRule type="cellIs" dxfId="200" priority="2" operator="between">
      <formula>0</formula>
      <formula>0.5</formula>
    </cfRule>
  </conditionalFormatting>
  <conditionalFormatting sqref="D6">
    <cfRule type="cellIs" dxfId="199" priority="33" operator="between">
      <formula>0</formula>
      <formula>0.5</formula>
    </cfRule>
    <cfRule type="cellIs" dxfId="198" priority="34" operator="between">
      <formula>0</formula>
      <formula>0.49</formula>
    </cfRule>
  </conditionalFormatting>
  <conditionalFormatting sqref="E8">
    <cfRule type="cellIs" dxfId="197" priority="15" operator="between">
      <formula>-0.04999999</formula>
      <formula>-0.00000001</formula>
    </cfRule>
  </conditionalFormatting>
  <conditionalFormatting sqref="E10">
    <cfRule type="cellIs" dxfId="196" priority="5" operator="equal">
      <formula>0</formula>
    </cfRule>
    <cfRule type="cellIs" dxfId="195" priority="6" operator="between">
      <formula>-0.5</formula>
      <formula>0.5</formula>
    </cfRule>
  </conditionalFormatting>
  <conditionalFormatting sqref="G10">
    <cfRule type="cellIs" dxfId="194" priority="3" operator="equal">
      <formula>0</formula>
    </cfRule>
    <cfRule type="cellIs" dxfId="193" priority="4" operator="between">
      <formula>-0.5</formula>
      <formula>0.5</formula>
    </cfRule>
  </conditionalFormatting>
  <conditionalFormatting sqref="H7">
    <cfRule type="cellIs" dxfId="192" priority="11" operator="between">
      <formula>0</formula>
      <formula>0.5</formula>
    </cfRule>
    <cfRule type="cellIs" dxfId="191"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78">
        <f>INDICE!A3</f>
        <v>45566</v>
      </c>
      <c r="C3" s="778"/>
      <c r="D3" s="778">
        <f>INDICE!C3</f>
        <v>0</v>
      </c>
      <c r="E3" s="778"/>
      <c r="F3" s="91"/>
      <c r="G3" s="779" t="s">
        <v>116</v>
      </c>
      <c r="H3" s="779"/>
      <c r="I3" s="779"/>
      <c r="J3" s="779"/>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288.48795000000001</v>
      </c>
      <c r="C5" s="94">
        <v>60.509459999999983</v>
      </c>
      <c r="D5" s="94">
        <v>5.9799199999999999</v>
      </c>
      <c r="E5" s="339">
        <v>354.97732999999999</v>
      </c>
      <c r="F5" s="94"/>
      <c r="G5" s="94">
        <v>3475.2774800000025</v>
      </c>
      <c r="H5" s="94">
        <v>656.84637999999961</v>
      </c>
      <c r="I5" s="94">
        <v>63.790999999999997</v>
      </c>
      <c r="J5" s="339">
        <v>4195.9148600000026</v>
      </c>
    </row>
    <row r="6" spans="1:10" x14ac:dyDescent="0.2">
      <c r="A6" s="364" t="s">
        <v>154</v>
      </c>
      <c r="B6" s="96">
        <v>72.820610000000016</v>
      </c>
      <c r="C6" s="96">
        <v>24.320410000000003</v>
      </c>
      <c r="D6" s="96">
        <v>6.5142199999999999</v>
      </c>
      <c r="E6" s="341">
        <v>103.65524000000002</v>
      </c>
      <c r="F6" s="96"/>
      <c r="G6" s="96">
        <v>804.7098100000004</v>
      </c>
      <c r="H6" s="96">
        <v>253.38288000000011</v>
      </c>
      <c r="I6" s="96">
        <v>83.780910000000006</v>
      </c>
      <c r="J6" s="341">
        <v>1141.8736000000004</v>
      </c>
    </row>
    <row r="7" spans="1:10" x14ac:dyDescent="0.2">
      <c r="A7" s="364" t="s">
        <v>155</v>
      </c>
      <c r="B7" s="96">
        <v>36.116720000000008</v>
      </c>
      <c r="C7" s="96">
        <v>7.3240700000000016</v>
      </c>
      <c r="D7" s="96">
        <v>2.9019899999999996</v>
      </c>
      <c r="E7" s="341">
        <v>46.342780000000005</v>
      </c>
      <c r="F7" s="96"/>
      <c r="G7" s="96">
        <v>396.08458999999988</v>
      </c>
      <c r="H7" s="96">
        <v>74.057539999999989</v>
      </c>
      <c r="I7" s="96">
        <v>35.196169999999988</v>
      </c>
      <c r="J7" s="341">
        <v>505.33829999999983</v>
      </c>
    </row>
    <row r="8" spans="1:10" x14ac:dyDescent="0.2">
      <c r="A8" s="364" t="s">
        <v>156</v>
      </c>
      <c r="B8" s="96">
        <v>30.845959999999998</v>
      </c>
      <c r="C8" s="96">
        <v>3.6791099999999997</v>
      </c>
      <c r="D8" s="96">
        <v>11.255600000000001</v>
      </c>
      <c r="E8" s="341">
        <v>45.780670000000001</v>
      </c>
      <c r="F8" s="96"/>
      <c r="G8" s="96">
        <v>352.28551999999996</v>
      </c>
      <c r="H8" s="96">
        <v>41.141939999999998</v>
      </c>
      <c r="I8" s="96">
        <v>153.93647000000001</v>
      </c>
      <c r="J8" s="341">
        <v>547.36392999999998</v>
      </c>
    </row>
    <row r="9" spans="1:10" x14ac:dyDescent="0.2">
      <c r="A9" s="364" t="s">
        <v>157</v>
      </c>
      <c r="B9" s="96">
        <v>58.654490000000003</v>
      </c>
      <c r="C9" s="96">
        <v>0</v>
      </c>
      <c r="D9" s="96">
        <v>0</v>
      </c>
      <c r="E9" s="341">
        <v>58.654490000000003</v>
      </c>
      <c r="F9" s="96"/>
      <c r="G9" s="96">
        <v>659.29143999999997</v>
      </c>
      <c r="H9" s="96">
        <v>0</v>
      </c>
      <c r="I9" s="96">
        <v>0</v>
      </c>
      <c r="J9" s="341">
        <v>659.29143999999997</v>
      </c>
    </row>
    <row r="10" spans="1:10" x14ac:dyDescent="0.2">
      <c r="A10" s="364" t="s">
        <v>158</v>
      </c>
      <c r="B10" s="96">
        <v>24.420500000000001</v>
      </c>
      <c r="C10" s="96">
        <v>5.0799799999999999</v>
      </c>
      <c r="D10" s="96">
        <v>0.24797</v>
      </c>
      <c r="E10" s="341">
        <v>29.748449999999998</v>
      </c>
      <c r="F10" s="96"/>
      <c r="G10" s="96">
        <v>289.09492999999992</v>
      </c>
      <c r="H10" s="96">
        <v>55.097400000000015</v>
      </c>
      <c r="I10" s="96">
        <v>2.6032700000000011</v>
      </c>
      <c r="J10" s="341">
        <v>346.79559999999992</v>
      </c>
    </row>
    <row r="11" spans="1:10" x14ac:dyDescent="0.2">
      <c r="A11" s="364" t="s">
        <v>159</v>
      </c>
      <c r="B11" s="96">
        <v>138.97963000000001</v>
      </c>
      <c r="C11" s="96">
        <v>60.094620000000006</v>
      </c>
      <c r="D11" s="96">
        <v>14.193710000000003</v>
      </c>
      <c r="E11" s="341">
        <v>213.26796000000002</v>
      </c>
      <c r="F11" s="96"/>
      <c r="G11" s="96">
        <v>1684.2802899999995</v>
      </c>
      <c r="H11" s="96">
        <v>579.83302999999989</v>
      </c>
      <c r="I11" s="96">
        <v>174.11972999999995</v>
      </c>
      <c r="J11" s="341">
        <v>2438.2330499999994</v>
      </c>
    </row>
    <row r="12" spans="1:10" x14ac:dyDescent="0.2">
      <c r="A12" s="364" t="s">
        <v>508</v>
      </c>
      <c r="B12" s="96">
        <v>110.14111000000001</v>
      </c>
      <c r="C12" s="96">
        <v>48.110920000000014</v>
      </c>
      <c r="D12" s="96">
        <v>12.187650000000007</v>
      </c>
      <c r="E12" s="341">
        <v>170.43968000000004</v>
      </c>
      <c r="F12" s="96"/>
      <c r="G12" s="96">
        <v>1252.2637699999996</v>
      </c>
      <c r="H12" s="96">
        <v>466.90329999999983</v>
      </c>
      <c r="I12" s="96">
        <v>137.28642999999994</v>
      </c>
      <c r="J12" s="341">
        <v>1856.4534999999994</v>
      </c>
    </row>
    <row r="13" spans="1:10" x14ac:dyDescent="0.2">
      <c r="A13" s="364" t="s">
        <v>160</v>
      </c>
      <c r="B13" s="96">
        <v>303.19148999999993</v>
      </c>
      <c r="C13" s="96">
        <v>42.959330000000001</v>
      </c>
      <c r="D13" s="96">
        <v>7.9871300000000014</v>
      </c>
      <c r="E13" s="341">
        <v>354.13794999999993</v>
      </c>
      <c r="F13" s="96"/>
      <c r="G13" s="96">
        <v>3586.5735200000036</v>
      </c>
      <c r="H13" s="96">
        <v>456.97477000000043</v>
      </c>
      <c r="I13" s="96">
        <v>91.174859999999995</v>
      </c>
      <c r="J13" s="341">
        <v>4134.7231500000034</v>
      </c>
    </row>
    <row r="14" spans="1:10" x14ac:dyDescent="0.2">
      <c r="A14" s="364" t="s">
        <v>161</v>
      </c>
      <c r="B14" s="96">
        <v>1.1314600000000001</v>
      </c>
      <c r="C14" s="96">
        <v>0</v>
      </c>
      <c r="D14" s="96">
        <v>2.7129999999999998E-2</v>
      </c>
      <c r="E14" s="341">
        <v>1.1585900000000002</v>
      </c>
      <c r="F14" s="96"/>
      <c r="G14" s="96">
        <v>12.575639999999998</v>
      </c>
      <c r="H14" s="96">
        <v>0</v>
      </c>
      <c r="I14" s="96">
        <v>0.43639999999999995</v>
      </c>
      <c r="J14" s="341">
        <v>13.012039999999999</v>
      </c>
    </row>
    <row r="15" spans="1:10" x14ac:dyDescent="0.2">
      <c r="A15" s="364" t="s">
        <v>162</v>
      </c>
      <c r="B15" s="96">
        <v>160.04559</v>
      </c>
      <c r="C15" s="96">
        <v>17.7819</v>
      </c>
      <c r="D15" s="96">
        <v>3.2485800000000005</v>
      </c>
      <c r="E15" s="341">
        <v>181.07607000000002</v>
      </c>
      <c r="F15" s="96"/>
      <c r="G15" s="96">
        <v>2008.6632400000001</v>
      </c>
      <c r="H15" s="96">
        <v>208.44446999999997</v>
      </c>
      <c r="I15" s="96">
        <v>40.313579999999988</v>
      </c>
      <c r="J15" s="341">
        <v>2257.4212900000002</v>
      </c>
    </row>
    <row r="16" spans="1:10" x14ac:dyDescent="0.2">
      <c r="A16" s="364" t="s">
        <v>163</v>
      </c>
      <c r="B16" s="96">
        <v>56.70013999999999</v>
      </c>
      <c r="C16" s="96">
        <v>13.95486</v>
      </c>
      <c r="D16" s="96">
        <v>1.06612</v>
      </c>
      <c r="E16" s="341">
        <v>71.721119999999985</v>
      </c>
      <c r="F16" s="96"/>
      <c r="G16" s="96">
        <v>705.13916000000052</v>
      </c>
      <c r="H16" s="96">
        <v>148.84872999999999</v>
      </c>
      <c r="I16" s="96">
        <v>13.859900000000001</v>
      </c>
      <c r="J16" s="341">
        <v>867.8477900000006</v>
      </c>
    </row>
    <row r="17" spans="1:10" x14ac:dyDescent="0.2">
      <c r="A17" s="364" t="s">
        <v>164</v>
      </c>
      <c r="B17" s="96">
        <v>114.64402000000001</v>
      </c>
      <c r="C17" s="96">
        <v>28.671469999999996</v>
      </c>
      <c r="D17" s="96">
        <v>19.922059999999995</v>
      </c>
      <c r="E17" s="341">
        <v>163.23755</v>
      </c>
      <c r="F17" s="96"/>
      <c r="G17" s="96">
        <v>1294.3864599999997</v>
      </c>
      <c r="H17" s="96">
        <v>267.19477000000012</v>
      </c>
      <c r="I17" s="96">
        <v>204.60906000000011</v>
      </c>
      <c r="J17" s="341">
        <v>1766.19029</v>
      </c>
    </row>
    <row r="18" spans="1:10" x14ac:dyDescent="0.2">
      <c r="A18" s="364" t="s">
        <v>165</v>
      </c>
      <c r="B18" s="96">
        <v>13.442009999999998</v>
      </c>
      <c r="C18" s="96">
        <v>3.9842400000000002</v>
      </c>
      <c r="D18" s="96">
        <v>1.6059299999999999</v>
      </c>
      <c r="E18" s="341">
        <v>19.03218</v>
      </c>
      <c r="F18" s="96"/>
      <c r="G18" s="96">
        <v>153.75969000000003</v>
      </c>
      <c r="H18" s="96">
        <v>40.540000000000006</v>
      </c>
      <c r="I18" s="96">
        <v>17.310960000000001</v>
      </c>
      <c r="J18" s="341">
        <v>211.61065000000005</v>
      </c>
    </row>
    <row r="19" spans="1:10" x14ac:dyDescent="0.2">
      <c r="A19" s="364" t="s">
        <v>166</v>
      </c>
      <c r="B19" s="96">
        <v>152.34542000000002</v>
      </c>
      <c r="C19" s="96">
        <v>12.231169999999999</v>
      </c>
      <c r="D19" s="96">
        <v>13.385870000000001</v>
      </c>
      <c r="E19" s="341">
        <v>177.96246000000002</v>
      </c>
      <c r="F19" s="96"/>
      <c r="G19" s="96">
        <v>1806.25693</v>
      </c>
      <c r="H19" s="96">
        <v>129.82572000000005</v>
      </c>
      <c r="I19" s="96">
        <v>165.02973999999998</v>
      </c>
      <c r="J19" s="341">
        <v>2101.1123900000002</v>
      </c>
    </row>
    <row r="20" spans="1:10" x14ac:dyDescent="0.2">
      <c r="A20" s="364" t="s">
        <v>167</v>
      </c>
      <c r="B20" s="96">
        <v>1.12181</v>
      </c>
      <c r="C20" s="96">
        <v>0</v>
      </c>
      <c r="D20" s="96">
        <v>0</v>
      </c>
      <c r="E20" s="341">
        <v>1.12181</v>
      </c>
      <c r="F20" s="96"/>
      <c r="G20" s="96">
        <v>13.319540000000002</v>
      </c>
      <c r="H20" s="96">
        <v>0</v>
      </c>
      <c r="I20" s="96">
        <v>0</v>
      </c>
      <c r="J20" s="341">
        <v>13.319540000000002</v>
      </c>
    </row>
    <row r="21" spans="1:10" x14ac:dyDescent="0.2">
      <c r="A21" s="364" t="s">
        <v>168</v>
      </c>
      <c r="B21" s="96">
        <v>76.892290000000017</v>
      </c>
      <c r="C21" s="96">
        <v>12.423109999999999</v>
      </c>
      <c r="D21" s="96">
        <v>1.0798599999999998</v>
      </c>
      <c r="E21" s="341">
        <v>90.395260000000007</v>
      </c>
      <c r="F21" s="96"/>
      <c r="G21" s="96">
        <v>963.6212300000002</v>
      </c>
      <c r="H21" s="96">
        <v>141.12966</v>
      </c>
      <c r="I21" s="96">
        <v>8.8625900000000009</v>
      </c>
      <c r="J21" s="341">
        <v>1113.6134800000002</v>
      </c>
    </row>
    <row r="22" spans="1:10" x14ac:dyDescent="0.2">
      <c r="A22" s="364" t="s">
        <v>169</v>
      </c>
      <c r="B22" s="96">
        <v>56.380690000000001</v>
      </c>
      <c r="C22" s="96">
        <v>8.849219999999999</v>
      </c>
      <c r="D22" s="96">
        <v>0.82546999999999993</v>
      </c>
      <c r="E22" s="341">
        <v>66.05538</v>
      </c>
      <c r="F22" s="96"/>
      <c r="G22" s="96">
        <v>599.39882000000011</v>
      </c>
      <c r="H22" s="96">
        <v>89.600489999999994</v>
      </c>
      <c r="I22" s="96">
        <v>11.583699999999997</v>
      </c>
      <c r="J22" s="341">
        <v>700.58301000000017</v>
      </c>
    </row>
    <row r="23" spans="1:10" x14ac:dyDescent="0.2">
      <c r="A23" s="365" t="s">
        <v>170</v>
      </c>
      <c r="B23" s="96">
        <v>145.92263</v>
      </c>
      <c r="C23" s="96">
        <v>13.509169999999997</v>
      </c>
      <c r="D23" s="96">
        <v>3.75034</v>
      </c>
      <c r="E23" s="341">
        <v>163.18214</v>
      </c>
      <c r="F23" s="96"/>
      <c r="G23" s="96">
        <v>1765.1763799999997</v>
      </c>
      <c r="H23" s="96">
        <v>148.72062</v>
      </c>
      <c r="I23" s="96">
        <v>57.755240000000001</v>
      </c>
      <c r="J23" s="341">
        <v>1971.6522399999997</v>
      </c>
    </row>
    <row r="24" spans="1:10" x14ac:dyDescent="0.2">
      <c r="A24" s="366" t="s">
        <v>426</v>
      </c>
      <c r="B24" s="100">
        <v>1842.2845199999999</v>
      </c>
      <c r="C24" s="100">
        <v>363.48303999999996</v>
      </c>
      <c r="D24" s="100">
        <v>106.17955000000005</v>
      </c>
      <c r="E24" s="100">
        <v>2311.9471099999996</v>
      </c>
      <c r="F24" s="100"/>
      <c r="G24" s="100">
        <v>21822.158440000028</v>
      </c>
      <c r="H24" s="100">
        <v>3758.5416999999939</v>
      </c>
      <c r="I24" s="100">
        <v>1261.6500100000021</v>
      </c>
      <c r="J24" s="100">
        <v>26842.350150000024</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90" priority="1" stopIfTrue="1" operator="equal">
      <formula>0</formula>
    </cfRule>
  </conditionalFormatting>
  <conditionalFormatting sqref="B6:J23">
    <cfRule type="cellIs" dxfId="189" priority="2" operator="between">
      <formula>0</formula>
      <formula>0.5</formula>
    </cfRule>
    <cfRule type="cellIs" dxfId="188"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6" t="s">
        <v>28</v>
      </c>
      <c r="B1" s="786"/>
      <c r="C1" s="786"/>
      <c r="D1" s="106"/>
      <c r="E1" s="106"/>
      <c r="F1" s="106"/>
      <c r="G1" s="106"/>
      <c r="H1" s="107"/>
    </row>
    <row r="2" spans="1:65" ht="14.1" customHeight="1" x14ac:dyDescent="0.2">
      <c r="A2" s="787"/>
      <c r="B2" s="787"/>
      <c r="C2" s="787"/>
      <c r="D2" s="109"/>
      <c r="E2" s="109"/>
      <c r="F2" s="109"/>
      <c r="H2" s="79" t="s">
        <v>151</v>
      </c>
    </row>
    <row r="3" spans="1:65" s="81" customFormat="1" ht="12.75" x14ac:dyDescent="0.2">
      <c r="A3" s="70"/>
      <c r="B3" s="774">
        <f>INDICE!A3</f>
        <v>45566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529.36218000000042</v>
      </c>
      <c r="C5" s="111">
        <v>6.9440323148400509</v>
      </c>
      <c r="D5" s="110">
        <v>5175.127840000001</v>
      </c>
      <c r="E5" s="111">
        <v>7.6519723627790022</v>
      </c>
      <c r="F5" s="110">
        <v>6112.4081800000013</v>
      </c>
      <c r="G5" s="111">
        <v>6.6367545190112871</v>
      </c>
      <c r="H5" s="372">
        <v>21.584143453757275</v>
      </c>
    </row>
    <row r="6" spans="1:65" ht="14.1" customHeight="1" x14ac:dyDescent="0.2">
      <c r="A6" s="107" t="s">
        <v>184</v>
      </c>
      <c r="B6" s="376">
        <v>30.476369999999985</v>
      </c>
      <c r="C6" s="329">
        <v>14.670461878253407</v>
      </c>
      <c r="D6" s="112">
        <v>287.8</v>
      </c>
      <c r="E6" s="113">
        <v>7.7581566990059745</v>
      </c>
      <c r="F6" s="112">
        <v>339.96186999999998</v>
      </c>
      <c r="G6" s="114">
        <v>5.5235416058480507</v>
      </c>
      <c r="H6" s="373">
        <v>1.2004737829677434</v>
      </c>
    </row>
    <row r="7" spans="1:65" ht="14.1" customHeight="1" x14ac:dyDescent="0.2">
      <c r="A7" s="107" t="s">
        <v>573</v>
      </c>
      <c r="B7" s="341">
        <v>9.3900000000000008E-3</v>
      </c>
      <c r="C7" s="113">
        <v>0</v>
      </c>
      <c r="D7" s="96">
        <v>8.8469999999999993E-2</v>
      </c>
      <c r="E7" s="113">
        <v>4.5250472589791864</v>
      </c>
      <c r="F7" s="96">
        <v>8.8469999999999993E-2</v>
      </c>
      <c r="G7" s="113">
        <v>-4.3774319066147971</v>
      </c>
      <c r="H7" s="341">
        <v>3.1240537528269346E-4</v>
      </c>
    </row>
    <row r="8" spans="1:65" ht="14.1" customHeight="1" x14ac:dyDescent="0.2">
      <c r="A8" s="368" t="s">
        <v>185</v>
      </c>
      <c r="B8" s="369">
        <v>559.84794000000045</v>
      </c>
      <c r="C8" s="370">
        <v>7.3395460570217441</v>
      </c>
      <c r="D8" s="369">
        <v>5463.0163100000009</v>
      </c>
      <c r="E8" s="370">
        <v>7.6575089340341451</v>
      </c>
      <c r="F8" s="369">
        <v>6452.458520000001</v>
      </c>
      <c r="G8" s="371">
        <v>6.5773484219045315</v>
      </c>
      <c r="H8" s="371">
        <v>22.784929642100298</v>
      </c>
    </row>
    <row r="9" spans="1:65" ht="14.1" customHeight="1" x14ac:dyDescent="0.2">
      <c r="A9" s="107" t="s">
        <v>171</v>
      </c>
      <c r="B9" s="376">
        <v>1842.2845200000008</v>
      </c>
      <c r="C9" s="113">
        <v>1.1766182237133966</v>
      </c>
      <c r="D9" s="112">
        <v>18210.533390000001</v>
      </c>
      <c r="E9" s="113">
        <v>0.8651283206296444</v>
      </c>
      <c r="F9" s="112">
        <v>21822.158440000003</v>
      </c>
      <c r="G9" s="114">
        <v>7.3035909900332208E-2</v>
      </c>
      <c r="H9" s="373">
        <v>77.058433332503654</v>
      </c>
    </row>
    <row r="10" spans="1:65" ht="14.1" customHeight="1" x14ac:dyDescent="0.2">
      <c r="A10" s="107" t="s">
        <v>574</v>
      </c>
      <c r="B10" s="341">
        <v>8.1314999999999955</v>
      </c>
      <c r="C10" s="113">
        <v>4090.8467762717087</v>
      </c>
      <c r="D10" s="96">
        <v>42.775839999999995</v>
      </c>
      <c r="E10" s="113">
        <v>1641.900069226697</v>
      </c>
      <c r="F10" s="112">
        <v>44.35799999999999</v>
      </c>
      <c r="G10" s="114">
        <v>205.30179507103946</v>
      </c>
      <c r="H10" s="320">
        <v>0.15663702539606322</v>
      </c>
    </row>
    <row r="11" spans="1:65" ht="14.1" customHeight="1" x14ac:dyDescent="0.2">
      <c r="A11" s="368" t="s">
        <v>446</v>
      </c>
      <c r="B11" s="369">
        <v>1850.416020000001</v>
      </c>
      <c r="C11" s="370">
        <v>1.6123651644856023</v>
      </c>
      <c r="D11" s="369">
        <v>18253.309229999999</v>
      </c>
      <c r="E11" s="370">
        <v>1.0883068696460103</v>
      </c>
      <c r="F11" s="369">
        <v>21866.516440000003</v>
      </c>
      <c r="G11" s="371">
        <v>0.20968631383620484</v>
      </c>
      <c r="H11" s="371">
        <v>77.21507035789972</v>
      </c>
    </row>
    <row r="12" spans="1:65" ht="14.1" customHeight="1" x14ac:dyDescent="0.2">
      <c r="A12" s="106" t="s">
        <v>427</v>
      </c>
      <c r="B12" s="116">
        <v>2410.2639600000011</v>
      </c>
      <c r="C12" s="117">
        <v>2.8874795701609659</v>
      </c>
      <c r="D12" s="116">
        <v>23716.325539999998</v>
      </c>
      <c r="E12" s="117">
        <v>2.5294328353986448</v>
      </c>
      <c r="F12" s="116">
        <v>28318.97496</v>
      </c>
      <c r="G12" s="735">
        <v>1.5926961761567739</v>
      </c>
      <c r="H12" s="117">
        <v>100</v>
      </c>
    </row>
    <row r="13" spans="1:65" ht="14.1" customHeight="1" x14ac:dyDescent="0.2">
      <c r="A13" s="118" t="s">
        <v>186</v>
      </c>
      <c r="B13" s="119">
        <v>5225.7527000000009</v>
      </c>
      <c r="C13" s="119"/>
      <c r="D13" s="119">
        <v>49707.406286414647</v>
      </c>
      <c r="E13" s="119"/>
      <c r="F13" s="119">
        <v>59536.067966414645</v>
      </c>
      <c r="G13" s="120"/>
      <c r="H13" s="121"/>
    </row>
    <row r="14" spans="1:65" ht="14.1" customHeight="1" x14ac:dyDescent="0.2">
      <c r="A14" s="122" t="s">
        <v>187</v>
      </c>
      <c r="B14" s="377">
        <v>46.122809447144348</v>
      </c>
      <c r="C14" s="123"/>
      <c r="D14" s="123">
        <v>47.711854855886585</v>
      </c>
      <c r="E14" s="123"/>
      <c r="F14" s="123">
        <v>47.566082086534898</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87" priority="44" operator="between">
      <formula>0</formula>
      <formula>0.5</formula>
    </cfRule>
    <cfRule type="cellIs" dxfId="186" priority="45" operator="between">
      <formula>0</formula>
      <formula>0.49</formula>
    </cfRule>
  </conditionalFormatting>
  <conditionalFormatting sqref="B10">
    <cfRule type="cellIs" dxfId="185" priority="18" operator="equal">
      <formula>0</formula>
    </cfRule>
    <cfRule type="cellIs" dxfId="184" priority="19" operator="between">
      <formula>0</formula>
      <formula>0.5</formula>
    </cfRule>
    <cfRule type="cellIs" dxfId="183" priority="20" operator="between">
      <formula>0</formula>
      <formula>0.49</formula>
    </cfRule>
  </conditionalFormatting>
  <conditionalFormatting sqref="B7:C7 E7">
    <cfRule type="cellIs" dxfId="182" priority="35" operator="equal">
      <formula>0</formula>
    </cfRule>
  </conditionalFormatting>
  <conditionalFormatting sqref="C6">
    <cfRule type="cellIs" dxfId="181" priority="7" operator="between">
      <formula>-0.05</formula>
      <formula>0</formula>
    </cfRule>
    <cfRule type="cellIs" dxfId="180" priority="8" operator="between">
      <formula>0</formula>
      <formula>0.5</formula>
    </cfRule>
  </conditionalFormatting>
  <conditionalFormatting sqref="D7">
    <cfRule type="cellIs" dxfId="179" priority="3" operator="between">
      <formula>0</formula>
      <formula>0.5</formula>
    </cfRule>
    <cfRule type="cellIs" dxfId="178" priority="4" operator="between">
      <formula>0</formula>
      <formula>0.49</formula>
    </cfRule>
  </conditionalFormatting>
  <conditionalFormatting sqref="D10">
    <cfRule type="cellIs" dxfId="177" priority="13" operator="equal">
      <formula>0</formula>
    </cfRule>
    <cfRule type="cellIs" dxfId="176" priority="14" operator="between">
      <formula>0</formula>
      <formula>0.5</formula>
    </cfRule>
    <cfRule type="cellIs" dxfId="175" priority="15" operator="between">
      <formula>0</formula>
      <formula>0.49</formula>
    </cfRule>
  </conditionalFormatting>
  <conditionalFormatting sqref="E11">
    <cfRule type="cellIs" dxfId="174" priority="21" operator="between">
      <formula>-0.04999999</formula>
      <formula>-0.00000001</formula>
    </cfRule>
  </conditionalFormatting>
  <conditionalFormatting sqref="F7">
    <cfRule type="cellIs" dxfId="173" priority="40" operator="between">
      <formula>0</formula>
      <formula>0.5</formula>
    </cfRule>
    <cfRule type="cellIs" dxfId="172" priority="41" operator="between">
      <formula>0</formula>
      <formula>0.49</formula>
    </cfRule>
  </conditionalFormatting>
  <conditionalFormatting sqref="G12">
    <cfRule type="cellIs" dxfId="171" priority="1" operator="between">
      <formula>-0.5</formula>
      <formula>0.5</formula>
    </cfRule>
    <cfRule type="cellIs" dxfId="170" priority="2" operator="between">
      <formula>0</formula>
      <formula>0.49</formula>
    </cfRule>
  </conditionalFormatting>
  <conditionalFormatting sqref="H7">
    <cfRule type="cellIs" dxfId="169" priority="38" operator="between">
      <formula>0</formula>
      <formula>0.5</formula>
    </cfRule>
    <cfRule type="cellIs" dxfId="168"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8" t="s">
        <v>26</v>
      </c>
      <c r="B1" s="788"/>
      <c r="C1" s="788"/>
      <c r="D1" s="788"/>
      <c r="E1" s="788"/>
      <c r="F1" s="126"/>
      <c r="G1" s="126"/>
      <c r="H1" s="126"/>
      <c r="I1" s="126"/>
      <c r="J1" s="126"/>
      <c r="K1" s="126"/>
      <c r="L1" s="126"/>
      <c r="M1" s="126"/>
      <c r="N1" s="126"/>
    </row>
    <row r="2" spans="1:14" x14ac:dyDescent="0.2">
      <c r="A2" s="788"/>
      <c r="B2" s="789"/>
      <c r="C2" s="789"/>
      <c r="D2" s="789"/>
      <c r="E2" s="789"/>
      <c r="F2" s="126"/>
      <c r="G2" s="126"/>
      <c r="H2" s="126"/>
      <c r="I2" s="126"/>
      <c r="J2" s="126"/>
      <c r="K2" s="126"/>
      <c r="L2" s="126"/>
      <c r="M2" s="127" t="s">
        <v>151</v>
      </c>
      <c r="N2" s="126"/>
    </row>
    <row r="3" spans="1:14" x14ac:dyDescent="0.2">
      <c r="A3" s="518"/>
      <c r="B3" s="145">
        <v>2023</v>
      </c>
      <c r="C3" s="145" t="s">
        <v>505</v>
      </c>
      <c r="D3" s="145">
        <v>2024</v>
      </c>
      <c r="E3" s="145" t="s">
        <v>505</v>
      </c>
      <c r="F3" s="145" t="s">
        <v>505</v>
      </c>
      <c r="G3" s="145" t="s">
        <v>505</v>
      </c>
      <c r="H3" s="145" t="s">
        <v>505</v>
      </c>
      <c r="I3" s="145" t="s">
        <v>505</v>
      </c>
      <c r="J3" s="145" t="s">
        <v>505</v>
      </c>
      <c r="K3" s="145" t="s">
        <v>505</v>
      </c>
      <c r="L3" s="145" t="s">
        <v>505</v>
      </c>
      <c r="M3" s="145" t="s">
        <v>505</v>
      </c>
    </row>
    <row r="4" spans="1:14" x14ac:dyDescent="0.2">
      <c r="A4" s="128"/>
      <c r="B4" s="467">
        <v>45260</v>
      </c>
      <c r="C4" s="467">
        <v>45291</v>
      </c>
      <c r="D4" s="467">
        <v>45322</v>
      </c>
      <c r="E4" s="467">
        <v>45351</v>
      </c>
      <c r="F4" s="467">
        <v>45382</v>
      </c>
      <c r="G4" s="467">
        <v>45412</v>
      </c>
      <c r="H4" s="467">
        <v>45443</v>
      </c>
      <c r="I4" s="467">
        <v>45473</v>
      </c>
      <c r="J4" s="467">
        <v>45504</v>
      </c>
      <c r="K4" s="467">
        <v>45535</v>
      </c>
      <c r="L4" s="467">
        <v>45565</v>
      </c>
      <c r="M4" s="467">
        <v>45596</v>
      </c>
    </row>
    <row r="5" spans="1:14" x14ac:dyDescent="0.2">
      <c r="A5" s="129" t="s">
        <v>188</v>
      </c>
      <c r="B5" s="130">
        <v>25.530599999999961</v>
      </c>
      <c r="C5" s="130">
        <v>24.946860000000061</v>
      </c>
      <c r="D5" s="130">
        <v>13.202559999999997</v>
      </c>
      <c r="E5" s="130">
        <v>12.879670000000004</v>
      </c>
      <c r="F5" s="130">
        <v>13.930740000000004</v>
      </c>
      <c r="G5" s="130">
        <v>14.280029999999995</v>
      </c>
      <c r="H5" s="130">
        <v>14.263050000000003</v>
      </c>
      <c r="I5" s="130">
        <v>14.756879999999995</v>
      </c>
      <c r="J5" s="130">
        <v>15.238880000000004</v>
      </c>
      <c r="K5" s="130">
        <v>15.020600000000005</v>
      </c>
      <c r="L5" s="130">
        <v>14.07147</v>
      </c>
      <c r="M5" s="130">
        <v>14.090600000000004</v>
      </c>
    </row>
    <row r="6" spans="1:14" x14ac:dyDescent="0.2">
      <c r="A6" s="131" t="s">
        <v>429</v>
      </c>
      <c r="B6" s="132">
        <v>185.12728999999985</v>
      </c>
      <c r="C6" s="132">
        <v>168.8463100000001</v>
      </c>
      <c r="D6" s="132">
        <v>108.05664</v>
      </c>
      <c r="E6" s="132">
        <v>106.79480999999998</v>
      </c>
      <c r="F6" s="132">
        <v>107.12478999999999</v>
      </c>
      <c r="G6" s="132">
        <v>115.96517000000016</v>
      </c>
      <c r="H6" s="132">
        <v>112.14032999999995</v>
      </c>
      <c r="I6" s="132">
        <v>118.35363999999997</v>
      </c>
      <c r="J6" s="132">
        <v>115.72813999999995</v>
      </c>
      <c r="K6" s="132">
        <v>110.88707000000007</v>
      </c>
      <c r="L6" s="132">
        <v>111.80246000000005</v>
      </c>
      <c r="M6" s="132">
        <v>116.65736000000012</v>
      </c>
    </row>
    <row r="7" spans="1:14" ht="15.75" customHeight="1" x14ac:dyDescent="0.2">
      <c r="A7" s="129"/>
      <c r="B7" s="130"/>
      <c r="C7" s="130"/>
      <c r="D7" s="130"/>
      <c r="E7" s="130"/>
      <c r="F7" s="130"/>
      <c r="G7" s="130"/>
      <c r="H7" s="130"/>
      <c r="I7" s="130"/>
      <c r="J7" s="130"/>
      <c r="K7" s="130"/>
      <c r="L7" s="790" t="s">
        <v>220</v>
      </c>
      <c r="M7" s="790"/>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2022</v>
      </c>
      <c r="C3" s="629">
        <v>2023</v>
      </c>
      <c r="D3" s="629">
        <v>2024</v>
      </c>
    </row>
    <row r="4" spans="1:4" x14ac:dyDescent="0.2">
      <c r="A4" s="537" t="s">
        <v>126</v>
      </c>
      <c r="B4" s="558">
        <v>18.082838925124776</v>
      </c>
      <c r="C4" s="558">
        <v>1.3866288362317667</v>
      </c>
      <c r="D4" s="558">
        <v>0.62448840079914525</v>
      </c>
    </row>
    <row r="5" spans="1:4" x14ac:dyDescent="0.2">
      <c r="A5" s="539" t="s">
        <v>127</v>
      </c>
      <c r="B5" s="558">
        <v>21.817613368244334</v>
      </c>
      <c r="C5" s="558">
        <v>-0.17442860894031254</v>
      </c>
      <c r="D5" s="558">
        <v>1.0813994492957644</v>
      </c>
    </row>
    <row r="6" spans="1:4" x14ac:dyDescent="0.2">
      <c r="A6" s="539" t="s">
        <v>128</v>
      </c>
      <c r="B6" s="558">
        <v>18.661890491209611</v>
      </c>
      <c r="C6" s="558">
        <v>0.92377587420846141</v>
      </c>
      <c r="D6" s="558">
        <v>0.13573782425763695</v>
      </c>
    </row>
    <row r="7" spans="1:4" x14ac:dyDescent="0.2">
      <c r="A7" s="539" t="s">
        <v>129</v>
      </c>
      <c r="B7" s="558">
        <v>14.53635812435213</v>
      </c>
      <c r="C7" s="558">
        <v>-0.6398027974086411</v>
      </c>
      <c r="D7" s="558">
        <v>1.3288202120574095</v>
      </c>
    </row>
    <row r="8" spans="1:4" x14ac:dyDescent="0.2">
      <c r="A8" s="539" t="s">
        <v>130</v>
      </c>
      <c r="B8" s="558">
        <v>11.227495682239159</v>
      </c>
      <c r="C8" s="558">
        <v>-1.1938379277701996</v>
      </c>
      <c r="D8" s="558">
        <v>1.7443196780622769</v>
      </c>
    </row>
    <row r="9" spans="1:4" x14ac:dyDescent="0.2">
      <c r="A9" s="539" t="s">
        <v>131</v>
      </c>
      <c r="B9" s="558">
        <v>9.0656304663398988</v>
      </c>
      <c r="C9" s="558">
        <v>-1.0259154362552594</v>
      </c>
      <c r="D9" s="560">
        <v>1.1363623896090664</v>
      </c>
    </row>
    <row r="10" spans="1:4" x14ac:dyDescent="0.2">
      <c r="A10" s="539" t="s">
        <v>132</v>
      </c>
      <c r="B10" s="558">
        <v>8.0322451182053189</v>
      </c>
      <c r="C10" s="558">
        <v>-0.47936863588514883</v>
      </c>
      <c r="D10" s="558">
        <v>0.99252289943440497</v>
      </c>
    </row>
    <row r="11" spans="1:4" x14ac:dyDescent="0.2">
      <c r="A11" s="539" t="s">
        <v>133</v>
      </c>
      <c r="B11" s="558">
        <v>7.2021296551753702</v>
      </c>
      <c r="C11" s="558">
        <v>-0.70363619413221912</v>
      </c>
      <c r="D11" s="558">
        <v>1.5786554006743332</v>
      </c>
    </row>
    <row r="12" spans="1:4" x14ac:dyDescent="0.2">
      <c r="A12" s="539" t="s">
        <v>134</v>
      </c>
      <c r="B12" s="558">
        <v>6.1063626135189661</v>
      </c>
      <c r="C12" s="558">
        <v>-0.47909032948722025</v>
      </c>
      <c r="D12" s="558">
        <v>1.5907870420769796</v>
      </c>
    </row>
    <row r="13" spans="1:4" x14ac:dyDescent="0.2">
      <c r="A13" s="539" t="s">
        <v>135</v>
      </c>
      <c r="B13" s="558">
        <v>5.0605068539442657</v>
      </c>
      <c r="C13" s="558">
        <v>0.15431026438822273</v>
      </c>
      <c r="D13" s="558">
        <v>1.5926961761567739</v>
      </c>
    </row>
    <row r="14" spans="1:4" x14ac:dyDescent="0.2">
      <c r="A14" s="539" t="s">
        <v>136</v>
      </c>
      <c r="B14" s="558">
        <v>2.9665480852894039</v>
      </c>
      <c r="C14" s="558">
        <v>0.65735332374932343</v>
      </c>
      <c r="D14" s="560" t="s">
        <v>505</v>
      </c>
    </row>
    <row r="15" spans="1:4" x14ac:dyDescent="0.2">
      <c r="A15" s="540" t="s">
        <v>137</v>
      </c>
      <c r="B15" s="445">
        <v>3.0509158315788047</v>
      </c>
      <c r="C15" s="445">
        <v>-0.67250591605120202</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6" t="s">
        <v>33</v>
      </c>
      <c r="B1" s="786"/>
      <c r="C1" s="786"/>
      <c r="D1" s="106"/>
      <c r="E1" s="106"/>
      <c r="F1" s="106"/>
      <c r="G1" s="106"/>
    </row>
    <row r="2" spans="1:13" ht="14.1" customHeight="1" x14ac:dyDescent="0.2">
      <c r="A2" s="787"/>
      <c r="B2" s="787"/>
      <c r="C2" s="787"/>
      <c r="D2" s="109"/>
      <c r="E2" s="109"/>
      <c r="F2" s="109"/>
      <c r="G2" s="79" t="s">
        <v>151</v>
      </c>
    </row>
    <row r="3" spans="1:13" ht="14.1" customHeight="1" x14ac:dyDescent="0.2">
      <c r="A3" s="134"/>
      <c r="B3" s="791">
        <f>INDICE!A3</f>
        <v>45566</v>
      </c>
      <c r="C3" s="792"/>
      <c r="D3" s="792" t="s">
        <v>115</v>
      </c>
      <c r="E3" s="792"/>
      <c r="F3" s="792" t="s">
        <v>116</v>
      </c>
      <c r="G3" s="792"/>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535.75424000000044</v>
      </c>
      <c r="C5" s="115">
        <v>24.093699999999984</v>
      </c>
      <c r="D5" s="112">
        <v>5182.4015100000006</v>
      </c>
      <c r="E5" s="112">
        <v>280.6148</v>
      </c>
      <c r="F5" s="112">
        <v>6116.1026600000032</v>
      </c>
      <c r="G5" s="112">
        <v>336.35586000000012</v>
      </c>
      <c r="L5" s="137"/>
      <c r="M5" s="137"/>
    </row>
    <row r="6" spans="1:13" ht="14.1" customHeight="1" x14ac:dyDescent="0.2">
      <c r="A6" s="107" t="s">
        <v>192</v>
      </c>
      <c r="B6" s="112">
        <v>1408.314419999999</v>
      </c>
      <c r="C6" s="112">
        <v>442.10159999999962</v>
      </c>
      <c r="D6" s="112">
        <v>13264.505840000003</v>
      </c>
      <c r="E6" s="112">
        <v>4988.8033899999991</v>
      </c>
      <c r="F6" s="112">
        <v>15734.583600000005</v>
      </c>
      <c r="G6" s="112">
        <v>6131.9328399999986</v>
      </c>
      <c r="L6" s="137"/>
      <c r="M6" s="137"/>
    </row>
    <row r="7" spans="1:13" ht="14.1" customHeight="1" x14ac:dyDescent="0.2">
      <c r="A7" s="118" t="s">
        <v>186</v>
      </c>
      <c r="B7" s="119">
        <v>1944.0686599999995</v>
      </c>
      <c r="C7" s="119">
        <v>466.19529999999963</v>
      </c>
      <c r="D7" s="119">
        <v>18446.907350000005</v>
      </c>
      <c r="E7" s="119">
        <v>5269.4181899999994</v>
      </c>
      <c r="F7" s="119">
        <v>21850.686260000009</v>
      </c>
      <c r="G7" s="119">
        <v>6468.2886999999992</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78">
        <f>INDICE!A3</f>
        <v>45566</v>
      </c>
      <c r="C3" s="778"/>
      <c r="D3" s="778">
        <f>INDICE!C3</f>
        <v>0</v>
      </c>
      <c r="E3" s="778"/>
      <c r="F3" s="91"/>
      <c r="G3" s="779" t="s">
        <v>116</v>
      </c>
      <c r="H3" s="779"/>
      <c r="I3" s="779"/>
      <c r="J3" s="779"/>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80.623690000000025</v>
      </c>
      <c r="C5" s="94">
        <f>'GNA CCAA'!C5</f>
        <v>3.3531300000000006</v>
      </c>
      <c r="D5" s="94">
        <f>'GO CCAA'!B5</f>
        <v>288.48795000000001</v>
      </c>
      <c r="E5" s="339">
        <f>SUM(B5:D5)</f>
        <v>372.46477000000004</v>
      </c>
      <c r="F5" s="94"/>
      <c r="G5" s="94">
        <f>'GNA CCAA'!F5</f>
        <v>934.67980000000091</v>
      </c>
      <c r="H5" s="94">
        <f>'GNA CCAA'!G5</f>
        <v>37.920969999999961</v>
      </c>
      <c r="I5" s="94">
        <f>'GO CCAA'!G5</f>
        <v>3475.2774800000025</v>
      </c>
      <c r="J5" s="339">
        <f>SUM(G5:I5)</f>
        <v>4447.8782500000034</v>
      </c>
    </row>
    <row r="6" spans="1:13" x14ac:dyDescent="0.2">
      <c r="A6" s="364" t="s">
        <v>154</v>
      </c>
      <c r="B6" s="96">
        <f>'GNA CCAA'!B6</f>
        <v>14.784470000000002</v>
      </c>
      <c r="C6" s="96">
        <f>'GNA CCAA'!C6</f>
        <v>0.55114000000000007</v>
      </c>
      <c r="D6" s="96">
        <f>'GO CCAA'!B6</f>
        <v>72.820610000000016</v>
      </c>
      <c r="E6" s="341">
        <f>SUM(B6:D6)</f>
        <v>88.156220000000019</v>
      </c>
      <c r="F6" s="96"/>
      <c r="G6" s="96">
        <f>'GNA CCAA'!F6</f>
        <v>172.30838999999972</v>
      </c>
      <c r="H6" s="96">
        <f>'GNA CCAA'!G6</f>
        <v>6.9906500000000014</v>
      </c>
      <c r="I6" s="96">
        <f>'GO CCAA'!G6</f>
        <v>804.7098100000004</v>
      </c>
      <c r="J6" s="341">
        <f t="shared" ref="J6:J24" si="0">SUM(G6:I6)</f>
        <v>984.00885000000017</v>
      </c>
    </row>
    <row r="7" spans="1:13" x14ac:dyDescent="0.2">
      <c r="A7" s="364" t="s">
        <v>155</v>
      </c>
      <c r="B7" s="96">
        <f>'GNA CCAA'!B7</f>
        <v>9.1350500000000014</v>
      </c>
      <c r="C7" s="96">
        <f>'GNA CCAA'!C7</f>
        <v>0.55413999999999997</v>
      </c>
      <c r="D7" s="96">
        <f>'GO CCAA'!B7</f>
        <v>36.116720000000008</v>
      </c>
      <c r="E7" s="341">
        <f t="shared" ref="E7:E24" si="1">SUM(B7:D7)</f>
        <v>45.805910000000011</v>
      </c>
      <c r="F7" s="96"/>
      <c r="G7" s="96">
        <f>'GNA CCAA'!F7</f>
        <v>108.89550999999997</v>
      </c>
      <c r="H7" s="96">
        <f>'GNA CCAA'!G7</f>
        <v>6.1219600000000041</v>
      </c>
      <c r="I7" s="96">
        <f>'GO CCAA'!G7</f>
        <v>396.08458999999988</v>
      </c>
      <c r="J7" s="341">
        <f t="shared" si="0"/>
        <v>511.10205999999982</v>
      </c>
    </row>
    <row r="8" spans="1:13" x14ac:dyDescent="0.2">
      <c r="A8" s="364" t="s">
        <v>156</v>
      </c>
      <c r="B8" s="96">
        <f>'GNA CCAA'!B8</f>
        <v>23.577669999999998</v>
      </c>
      <c r="C8" s="96">
        <f>'GNA CCAA'!C8</f>
        <v>1.0321400000000001</v>
      </c>
      <c r="D8" s="96">
        <f>'GO CCAA'!B8</f>
        <v>30.845959999999998</v>
      </c>
      <c r="E8" s="341">
        <f t="shared" si="1"/>
        <v>55.455769999999994</v>
      </c>
      <c r="F8" s="96"/>
      <c r="G8" s="96">
        <f>'GNA CCAA'!F8</f>
        <v>264.55268000000001</v>
      </c>
      <c r="H8" s="96">
        <f>'GNA CCAA'!G8</f>
        <v>11.287080000000001</v>
      </c>
      <c r="I8" s="96">
        <f>'GO CCAA'!G8</f>
        <v>352.28551999999996</v>
      </c>
      <c r="J8" s="341">
        <f t="shared" si="0"/>
        <v>628.12527999999998</v>
      </c>
    </row>
    <row r="9" spans="1:13" x14ac:dyDescent="0.2">
      <c r="A9" s="364" t="s">
        <v>157</v>
      </c>
      <c r="B9" s="96">
        <f>'GNA CCAA'!B9</f>
        <v>39.326960000000007</v>
      </c>
      <c r="C9" s="96">
        <f>'GNA CCAA'!C9</f>
        <v>8.9593499999999988</v>
      </c>
      <c r="D9" s="96">
        <f>'GO CCAA'!B9</f>
        <v>58.654490000000003</v>
      </c>
      <c r="E9" s="341">
        <f t="shared" si="1"/>
        <v>106.94080000000001</v>
      </c>
      <c r="F9" s="96"/>
      <c r="G9" s="96">
        <f>'GNA CCAA'!F9</f>
        <v>442.47449999999992</v>
      </c>
      <c r="H9" s="96">
        <f>'GNA CCAA'!G9</f>
        <v>99.669250000000048</v>
      </c>
      <c r="I9" s="96">
        <f>'GO CCAA'!G9</f>
        <v>659.29143999999997</v>
      </c>
      <c r="J9" s="341">
        <f t="shared" si="0"/>
        <v>1201.4351899999999</v>
      </c>
    </row>
    <row r="10" spans="1:13" x14ac:dyDescent="0.2">
      <c r="A10" s="364" t="s">
        <v>158</v>
      </c>
      <c r="B10" s="96">
        <f>'GNA CCAA'!B10</f>
        <v>6.8088999999999995</v>
      </c>
      <c r="C10" s="96">
        <f>'GNA CCAA'!C10</f>
        <v>0.31691000000000003</v>
      </c>
      <c r="D10" s="96">
        <f>'GO CCAA'!B10</f>
        <v>24.420500000000001</v>
      </c>
      <c r="E10" s="341">
        <f t="shared" si="1"/>
        <v>31.546309999999998</v>
      </c>
      <c r="F10" s="96"/>
      <c r="G10" s="96">
        <f>'GNA CCAA'!F10</f>
        <v>83.798150000000021</v>
      </c>
      <c r="H10" s="96">
        <f>'GNA CCAA'!G10</f>
        <v>3.4087400000000017</v>
      </c>
      <c r="I10" s="96">
        <f>'GO CCAA'!G10</f>
        <v>289.09492999999992</v>
      </c>
      <c r="J10" s="341">
        <f t="shared" si="0"/>
        <v>376.30181999999991</v>
      </c>
    </row>
    <row r="11" spans="1:13" x14ac:dyDescent="0.2">
      <c r="A11" s="364" t="s">
        <v>159</v>
      </c>
      <c r="B11" s="96">
        <f>'GNA CCAA'!B11</f>
        <v>27.662580000000002</v>
      </c>
      <c r="C11" s="96">
        <f>'GNA CCAA'!C11</f>
        <v>1.3594799999999994</v>
      </c>
      <c r="D11" s="96">
        <f>'GO CCAA'!B11</f>
        <v>138.97963000000001</v>
      </c>
      <c r="E11" s="341">
        <f t="shared" si="1"/>
        <v>168.00169000000002</v>
      </c>
      <c r="F11" s="96"/>
      <c r="G11" s="96">
        <f>'GNA CCAA'!F11</f>
        <v>338.96502999999984</v>
      </c>
      <c r="H11" s="96">
        <f>'GNA CCAA'!G11</f>
        <v>16.590950000000028</v>
      </c>
      <c r="I11" s="96">
        <f>'GO CCAA'!G11</f>
        <v>1684.2802899999995</v>
      </c>
      <c r="J11" s="341">
        <f t="shared" si="0"/>
        <v>2039.8362699999993</v>
      </c>
    </row>
    <row r="12" spans="1:13" x14ac:dyDescent="0.2">
      <c r="A12" s="364" t="s">
        <v>508</v>
      </c>
      <c r="B12" s="96">
        <f>'GNA CCAA'!B12</f>
        <v>21.73471</v>
      </c>
      <c r="C12" s="96">
        <f>'GNA CCAA'!C12</f>
        <v>0.83051000000000008</v>
      </c>
      <c r="D12" s="96">
        <f>'GO CCAA'!B12</f>
        <v>110.14111000000001</v>
      </c>
      <c r="E12" s="341">
        <f t="shared" si="1"/>
        <v>132.70633000000001</v>
      </c>
      <c r="F12" s="96"/>
      <c r="G12" s="96">
        <f>'GNA CCAA'!F12</f>
        <v>258.35873999999995</v>
      </c>
      <c r="H12" s="96">
        <f>'GNA CCAA'!G12</f>
        <v>9.0481400000000054</v>
      </c>
      <c r="I12" s="96">
        <f>'GO CCAA'!G12</f>
        <v>1252.2637699999996</v>
      </c>
      <c r="J12" s="341">
        <f t="shared" si="0"/>
        <v>1519.6706499999996</v>
      </c>
    </row>
    <row r="13" spans="1:13" x14ac:dyDescent="0.2">
      <c r="A13" s="364" t="s">
        <v>160</v>
      </c>
      <c r="B13" s="96">
        <f>'GNA CCAA'!B13</f>
        <v>95.928009999999972</v>
      </c>
      <c r="C13" s="96">
        <f>'GNA CCAA'!C13</f>
        <v>4.5543999999999976</v>
      </c>
      <c r="D13" s="96">
        <f>'GO CCAA'!B13</f>
        <v>303.19148999999993</v>
      </c>
      <c r="E13" s="341">
        <f t="shared" si="1"/>
        <v>403.67389999999989</v>
      </c>
      <c r="F13" s="96"/>
      <c r="G13" s="96">
        <f>'GNA CCAA'!F13</f>
        <v>1081.0599700000007</v>
      </c>
      <c r="H13" s="96">
        <f>'GNA CCAA'!G13</f>
        <v>50.313699999999969</v>
      </c>
      <c r="I13" s="96">
        <f>'GO CCAA'!G13</f>
        <v>3586.5735200000036</v>
      </c>
      <c r="J13" s="341">
        <f t="shared" si="0"/>
        <v>4717.9471900000044</v>
      </c>
    </row>
    <row r="14" spans="1:13" x14ac:dyDescent="0.2">
      <c r="A14" s="364" t="s">
        <v>161</v>
      </c>
      <c r="B14" s="96">
        <f>'GNA CCAA'!B14</f>
        <v>0.52800999999999998</v>
      </c>
      <c r="C14" s="96">
        <f>'GNA CCAA'!C14</f>
        <v>5.3190000000000001E-2</v>
      </c>
      <c r="D14" s="96">
        <f>'GO CCAA'!B14</f>
        <v>1.1314600000000001</v>
      </c>
      <c r="E14" s="341">
        <f t="shared" si="1"/>
        <v>1.7126600000000001</v>
      </c>
      <c r="F14" s="96"/>
      <c r="G14" s="96">
        <f>'GNA CCAA'!F14</f>
        <v>6.1504200000000004</v>
      </c>
      <c r="H14" s="96">
        <f>'GNA CCAA'!G14</f>
        <v>0.68352999999999997</v>
      </c>
      <c r="I14" s="96">
        <f>'GO CCAA'!G14</f>
        <v>12.575639999999998</v>
      </c>
      <c r="J14" s="341">
        <f t="shared" si="0"/>
        <v>19.409589999999998</v>
      </c>
    </row>
    <row r="15" spans="1:13" x14ac:dyDescent="0.2">
      <c r="A15" s="364" t="s">
        <v>162</v>
      </c>
      <c r="B15" s="96">
        <f>'GNA CCAA'!B15</f>
        <v>58.216589999999982</v>
      </c>
      <c r="C15" s="96">
        <f>'GNA CCAA'!C15</f>
        <v>2.5544200000000004</v>
      </c>
      <c r="D15" s="96">
        <f>'GO CCAA'!B15</f>
        <v>160.04559</v>
      </c>
      <c r="E15" s="341">
        <f t="shared" si="1"/>
        <v>220.81659999999999</v>
      </c>
      <c r="F15" s="96"/>
      <c r="G15" s="96">
        <f>'GNA CCAA'!F15</f>
        <v>701.97885000000031</v>
      </c>
      <c r="H15" s="96">
        <f>'GNA CCAA'!G15</f>
        <v>28.165429999999986</v>
      </c>
      <c r="I15" s="96">
        <f>'GO CCAA'!G15</f>
        <v>2008.6632400000001</v>
      </c>
      <c r="J15" s="341">
        <f t="shared" si="0"/>
        <v>2738.8075200000003</v>
      </c>
      <c r="L15" s="92"/>
      <c r="M15" s="92"/>
    </row>
    <row r="16" spans="1:13" x14ac:dyDescent="0.2">
      <c r="A16" s="364" t="s">
        <v>163</v>
      </c>
      <c r="B16" s="96">
        <f>'GNA CCAA'!B16</f>
        <v>9.0019600000000004</v>
      </c>
      <c r="C16" s="96">
        <f>'GNA CCAA'!C16</f>
        <v>0.2782</v>
      </c>
      <c r="D16" s="96">
        <f>'GO CCAA'!B16</f>
        <v>56.70013999999999</v>
      </c>
      <c r="E16" s="341">
        <f t="shared" si="1"/>
        <v>65.980299999999986</v>
      </c>
      <c r="F16" s="96"/>
      <c r="G16" s="96">
        <f>'GNA CCAA'!F16</f>
        <v>115.22629999999999</v>
      </c>
      <c r="H16" s="96">
        <f>'GNA CCAA'!G16</f>
        <v>3.4796800000000041</v>
      </c>
      <c r="I16" s="96">
        <f>'GO CCAA'!G16</f>
        <v>705.13916000000052</v>
      </c>
      <c r="J16" s="341">
        <f t="shared" si="0"/>
        <v>823.84514000000047</v>
      </c>
    </row>
    <row r="17" spans="1:10" x14ac:dyDescent="0.2">
      <c r="A17" s="364" t="s">
        <v>164</v>
      </c>
      <c r="B17" s="96">
        <f>'GNA CCAA'!B17</f>
        <v>24.774930000000001</v>
      </c>
      <c r="C17" s="96">
        <f>'GNA CCAA'!C17</f>
        <v>1.2603400000000002</v>
      </c>
      <c r="D17" s="96">
        <f>'GO CCAA'!B17</f>
        <v>114.64402000000001</v>
      </c>
      <c r="E17" s="341">
        <f t="shared" si="1"/>
        <v>140.67929000000001</v>
      </c>
      <c r="F17" s="96"/>
      <c r="G17" s="96">
        <f>'GNA CCAA'!F17</f>
        <v>289.31950999999987</v>
      </c>
      <c r="H17" s="96">
        <f>'GNA CCAA'!G17</f>
        <v>14.516050000000012</v>
      </c>
      <c r="I17" s="96">
        <f>'GO CCAA'!G17</f>
        <v>1294.3864599999997</v>
      </c>
      <c r="J17" s="341">
        <f t="shared" si="0"/>
        <v>1598.2220199999997</v>
      </c>
    </row>
    <row r="18" spans="1:10" x14ac:dyDescent="0.2">
      <c r="A18" s="364" t="s">
        <v>165</v>
      </c>
      <c r="B18" s="96">
        <f>'GNA CCAA'!B18</f>
        <v>2.9096899999999994</v>
      </c>
      <c r="C18" s="96">
        <f>'GNA CCAA'!C18</f>
        <v>9.8159999999999997E-2</v>
      </c>
      <c r="D18" s="96">
        <f>'GO CCAA'!B18</f>
        <v>13.442009999999998</v>
      </c>
      <c r="E18" s="341">
        <f t="shared" si="1"/>
        <v>16.449859999999997</v>
      </c>
      <c r="F18" s="96"/>
      <c r="G18" s="96">
        <f>'GNA CCAA'!F18</f>
        <v>33.062750000000008</v>
      </c>
      <c r="H18" s="96">
        <f>'GNA CCAA'!G18</f>
        <v>1.2196099999999994</v>
      </c>
      <c r="I18" s="96">
        <f>'GO CCAA'!G18</f>
        <v>153.75969000000003</v>
      </c>
      <c r="J18" s="341">
        <f t="shared" si="0"/>
        <v>188.04205000000005</v>
      </c>
    </row>
    <row r="19" spans="1:10" x14ac:dyDescent="0.2">
      <c r="A19" s="364" t="s">
        <v>166</v>
      </c>
      <c r="B19" s="96">
        <f>'GNA CCAA'!B19</f>
        <v>71.348839999999981</v>
      </c>
      <c r="C19" s="96">
        <f>'GNA CCAA'!C19</f>
        <v>2.72357</v>
      </c>
      <c r="D19" s="96">
        <f>'GO CCAA'!B19</f>
        <v>152.34542000000002</v>
      </c>
      <c r="E19" s="341">
        <f t="shared" si="1"/>
        <v>226.41782999999998</v>
      </c>
      <c r="F19" s="96"/>
      <c r="G19" s="96">
        <f>'GNA CCAA'!F19</f>
        <v>782.87942000000044</v>
      </c>
      <c r="H19" s="96">
        <f>'GNA CCAA'!G19</f>
        <v>28.343010000000007</v>
      </c>
      <c r="I19" s="96">
        <f>'GO CCAA'!G19</f>
        <v>1806.25693</v>
      </c>
      <c r="J19" s="341">
        <f t="shared" si="0"/>
        <v>2617.4793600000003</v>
      </c>
    </row>
    <row r="20" spans="1:10" x14ac:dyDescent="0.2">
      <c r="A20" s="364" t="s">
        <v>167</v>
      </c>
      <c r="B20" s="96">
        <f>'GNA CCAA'!B20</f>
        <v>0.60126999999999986</v>
      </c>
      <c r="C20" s="487">
        <f>'GNA CCAA'!C20</f>
        <v>0</v>
      </c>
      <c r="D20" s="96">
        <f>'GO CCAA'!B20</f>
        <v>1.12181</v>
      </c>
      <c r="E20" s="341">
        <f t="shared" si="1"/>
        <v>1.7230799999999999</v>
      </c>
      <c r="F20" s="96"/>
      <c r="G20" s="96">
        <f>'GNA CCAA'!F20</f>
        <v>6.8070199999999996</v>
      </c>
      <c r="H20" s="487">
        <f>'GNA CCAA'!G20</f>
        <v>0</v>
      </c>
      <c r="I20" s="96">
        <f>'GO CCAA'!G20</f>
        <v>13.319540000000002</v>
      </c>
      <c r="J20" s="341">
        <f t="shared" si="0"/>
        <v>20.126560000000001</v>
      </c>
    </row>
    <row r="21" spans="1:10" x14ac:dyDescent="0.2">
      <c r="A21" s="364" t="s">
        <v>168</v>
      </c>
      <c r="B21" s="96">
        <f>'GNA CCAA'!B21</f>
        <v>14.54532</v>
      </c>
      <c r="C21" s="96">
        <f>'GNA CCAA'!C21</f>
        <v>0.68230000000000002</v>
      </c>
      <c r="D21" s="96">
        <f>'GO CCAA'!B21</f>
        <v>76.892290000000017</v>
      </c>
      <c r="E21" s="341">
        <f t="shared" si="1"/>
        <v>92.119910000000019</v>
      </c>
      <c r="F21" s="96"/>
      <c r="G21" s="96">
        <f>'GNA CCAA'!F21</f>
        <v>168.44114999999999</v>
      </c>
      <c r="H21" s="96">
        <f>'GNA CCAA'!G21</f>
        <v>7.4338100000000011</v>
      </c>
      <c r="I21" s="96">
        <f>'GO CCAA'!G21</f>
        <v>963.6212300000002</v>
      </c>
      <c r="J21" s="341">
        <f t="shared" si="0"/>
        <v>1139.4961900000003</v>
      </c>
    </row>
    <row r="22" spans="1:10" x14ac:dyDescent="0.2">
      <c r="A22" s="364" t="s">
        <v>169</v>
      </c>
      <c r="B22" s="96">
        <f>'GNA CCAA'!B22</f>
        <v>7.3252599999999992</v>
      </c>
      <c r="C22" s="96">
        <f>'GNA CCAA'!C22</f>
        <v>0.28599999999999998</v>
      </c>
      <c r="D22" s="96">
        <f>'GO CCAA'!B22</f>
        <v>56.380690000000001</v>
      </c>
      <c r="E22" s="341">
        <f t="shared" si="1"/>
        <v>63.991950000000003</v>
      </c>
      <c r="F22" s="96"/>
      <c r="G22" s="96">
        <f>'GNA CCAA'!F22</f>
        <v>85.643350000000055</v>
      </c>
      <c r="H22" s="96">
        <f>'GNA CCAA'!G22</f>
        <v>2.9680800000000009</v>
      </c>
      <c r="I22" s="96">
        <f>'GO CCAA'!G22</f>
        <v>599.39882000000011</v>
      </c>
      <c r="J22" s="341">
        <f t="shared" si="0"/>
        <v>688.01025000000016</v>
      </c>
    </row>
    <row r="23" spans="1:10" x14ac:dyDescent="0.2">
      <c r="A23" s="365" t="s">
        <v>170</v>
      </c>
      <c r="B23" s="96">
        <f>'GNA CCAA'!B23</f>
        <v>20.528269999999988</v>
      </c>
      <c r="C23" s="96">
        <f>'GNA CCAA'!C23</f>
        <v>1.0289899999999998</v>
      </c>
      <c r="D23" s="96">
        <f>'GO CCAA'!B23</f>
        <v>145.92263</v>
      </c>
      <c r="E23" s="341">
        <f t="shared" si="1"/>
        <v>167.47988999999998</v>
      </c>
      <c r="F23" s="96"/>
      <c r="G23" s="96">
        <f>'GNA CCAA'!F23</f>
        <v>237.80663999999985</v>
      </c>
      <c r="H23" s="96">
        <f>'GNA CCAA'!G23</f>
        <v>11.801230000000013</v>
      </c>
      <c r="I23" s="96">
        <f>'GO CCAA'!G23</f>
        <v>1765.1763799999997</v>
      </c>
      <c r="J23" s="341">
        <f t="shared" si="0"/>
        <v>2014.7842499999995</v>
      </c>
    </row>
    <row r="24" spans="1:10" x14ac:dyDescent="0.2">
      <c r="A24" s="366" t="s">
        <v>426</v>
      </c>
      <c r="B24" s="100">
        <f>'GNA CCAA'!B24</f>
        <v>529.36218000000042</v>
      </c>
      <c r="C24" s="100">
        <f>'GNA CCAA'!C24</f>
        <v>30.476370000000006</v>
      </c>
      <c r="D24" s="100">
        <f>'GO CCAA'!B24</f>
        <v>1842.2845199999999</v>
      </c>
      <c r="E24" s="100">
        <f t="shared" si="1"/>
        <v>2402.1230700000006</v>
      </c>
      <c r="F24" s="100"/>
      <c r="G24" s="100">
        <f>'GNA CCAA'!F24</f>
        <v>6112.4081799999949</v>
      </c>
      <c r="H24" s="367">
        <f>'GNA CCAA'!G24</f>
        <v>339.96187000000054</v>
      </c>
      <c r="I24" s="100">
        <f>'GO CCAA'!G24</f>
        <v>21822.158440000028</v>
      </c>
      <c r="J24" s="100">
        <f t="shared" si="0"/>
        <v>28274.528490000026</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7" priority="5" operator="between">
      <formula>0</formula>
      <formula>0.5</formula>
    </cfRule>
    <cfRule type="cellIs" dxfId="166" priority="6" operator="between">
      <formula>0</formula>
      <formula>0.49</formula>
    </cfRule>
  </conditionalFormatting>
  <conditionalFormatting sqref="E6:E23">
    <cfRule type="cellIs" dxfId="165" priority="3" operator="between">
      <formula>0</formula>
      <formula>0.5</formula>
    </cfRule>
    <cfRule type="cellIs" dxfId="164" priority="4" operator="between">
      <formula>0</formula>
      <formula>0.49</formula>
    </cfRule>
  </conditionalFormatting>
  <conditionalFormatting sqref="J6:J23">
    <cfRule type="cellIs" dxfId="163" priority="1" operator="between">
      <formula>0</formula>
      <formula>0.5</formula>
    </cfRule>
    <cfRule type="cellIs" dxfId="16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4">
        <f>INDICE!A3</f>
        <v>45566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670.14376000000004</v>
      </c>
      <c r="C5" s="86">
        <v>8.6644062616576498</v>
      </c>
      <c r="D5" s="85">
        <v>6244.2906900000007</v>
      </c>
      <c r="E5" s="86">
        <v>11.903377480254953</v>
      </c>
      <c r="F5" s="85">
        <v>7306.93282</v>
      </c>
      <c r="G5" s="86">
        <v>12.555699910171169</v>
      </c>
      <c r="H5" s="380">
        <v>99.998727389194755</v>
      </c>
    </row>
    <row r="6" spans="1:65" x14ac:dyDescent="0.2">
      <c r="A6" s="84" t="s">
        <v>141</v>
      </c>
      <c r="B6" s="341">
        <v>6.0800000000000003E-3</v>
      </c>
      <c r="C6" s="344">
        <v>89.999999999999986</v>
      </c>
      <c r="D6" s="96">
        <v>8.0169999999999991E-2</v>
      </c>
      <c r="E6" s="344">
        <v>-43.028709494030707</v>
      </c>
      <c r="F6" s="96">
        <v>9.2989999999999989E-2</v>
      </c>
      <c r="G6" s="344">
        <v>-45.715119673088147</v>
      </c>
      <c r="H6" s="474">
        <v>1.2726108052436179E-3</v>
      </c>
    </row>
    <row r="7" spans="1:65" x14ac:dyDescent="0.2">
      <c r="A7" s="60" t="s">
        <v>114</v>
      </c>
      <c r="B7" s="61">
        <v>670.14983999999993</v>
      </c>
      <c r="C7" s="87">
        <v>8.6648282959097145</v>
      </c>
      <c r="D7" s="61">
        <v>6244.37086</v>
      </c>
      <c r="E7" s="87">
        <v>11.901992221015442</v>
      </c>
      <c r="F7" s="61">
        <v>7307.0258100000001</v>
      </c>
      <c r="G7" s="87">
        <v>12.554162359602062</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61" priority="7" operator="between">
      <formula>0</formula>
      <formula>0.5</formula>
    </cfRule>
    <cfRule type="cellIs" dxfId="160" priority="8" operator="between">
      <formula>0</formula>
      <formula>0.49</formula>
    </cfRule>
  </conditionalFormatting>
  <conditionalFormatting sqref="D6">
    <cfRule type="cellIs" dxfId="159" priority="5" operator="between">
      <formula>0</formula>
      <formula>0.5</formula>
    </cfRule>
    <cfRule type="cellIs" dxfId="158" priority="6" operator="between">
      <formula>0</formula>
      <formula>0.49</formula>
    </cfRule>
  </conditionalFormatting>
  <conditionalFormatting sqref="F6">
    <cfRule type="cellIs" dxfId="157" priority="3" operator="between">
      <formula>0</formula>
      <formula>0.5</formula>
    </cfRule>
    <cfRule type="cellIs" dxfId="156" priority="4" operator="between">
      <formula>0</formula>
      <formula>0.49</formula>
    </cfRule>
  </conditionalFormatting>
  <conditionalFormatting sqref="H6">
    <cfRule type="cellIs" dxfId="155" priority="1" operator="between">
      <formula>0</formula>
      <formula>0.5</formula>
    </cfRule>
    <cfRule type="cellIs" dxfId="15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74">
        <f>INDICE!A3</f>
        <v>45566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226.35693000000003</v>
      </c>
      <c r="C5" s="86">
        <v>37.897502434987615</v>
      </c>
      <c r="D5" s="85">
        <v>2322.0601900000006</v>
      </c>
      <c r="E5" s="86">
        <v>34.672876723267223</v>
      </c>
      <c r="F5" s="85">
        <v>2691.7658500000002</v>
      </c>
      <c r="G5" s="86">
        <v>36.316788699120927</v>
      </c>
      <c r="H5" s="380">
        <v>31.496780775322108</v>
      </c>
    </row>
    <row r="6" spans="1:65" x14ac:dyDescent="0.2">
      <c r="A6" s="84" t="s">
        <v>195</v>
      </c>
      <c r="B6" s="379">
        <v>524.60524999999996</v>
      </c>
      <c r="C6" s="73">
        <v>11.964800377679989</v>
      </c>
      <c r="D6" s="85">
        <v>4857.7874099999999</v>
      </c>
      <c r="E6" s="86">
        <v>-1.5828727449611661</v>
      </c>
      <c r="F6" s="85">
        <v>5854.3959599999998</v>
      </c>
      <c r="G6" s="86">
        <v>-0.87668171107534665</v>
      </c>
      <c r="H6" s="380">
        <v>68.503219224677878</v>
      </c>
    </row>
    <row r="7" spans="1:65" x14ac:dyDescent="0.2">
      <c r="A7" s="60" t="s">
        <v>434</v>
      </c>
      <c r="B7" s="61">
        <v>750.9621800000001</v>
      </c>
      <c r="C7" s="87">
        <v>18.692890592139509</v>
      </c>
      <c r="D7" s="61">
        <v>7179.847600000001</v>
      </c>
      <c r="E7" s="87">
        <v>7.8032647154992958</v>
      </c>
      <c r="F7" s="61">
        <v>8546.1618100000014</v>
      </c>
      <c r="G7" s="87">
        <v>8.4426236044094516</v>
      </c>
      <c r="H7" s="87">
        <v>100</v>
      </c>
    </row>
    <row r="8" spans="1:65" x14ac:dyDescent="0.2">
      <c r="A8" s="66" t="s">
        <v>423</v>
      </c>
      <c r="B8" s="419">
        <v>637.07928000000004</v>
      </c>
      <c r="C8" s="604">
        <v>18.53168568869679</v>
      </c>
      <c r="D8" s="417">
        <v>6059.0351200000005</v>
      </c>
      <c r="E8" s="604">
        <v>11.425722679251603</v>
      </c>
      <c r="F8" s="417">
        <v>7199.0040399999998</v>
      </c>
      <c r="G8" s="604">
        <v>13.316041714880864</v>
      </c>
      <c r="H8" s="708">
        <v>84.23669244802187</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53" priority="1" operator="between">
      <formula>0</formula>
      <formula>0.5</formula>
    </cfRule>
    <cfRule type="cellIs" dxfId="152"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45566</v>
      </c>
      <c r="C3" s="605" t="s">
        <v>116</v>
      </c>
    </row>
    <row r="4" spans="1:3" x14ac:dyDescent="0.2">
      <c r="A4" s="363" t="s">
        <v>153</v>
      </c>
      <c r="B4" s="339">
        <v>38.977110000000003</v>
      </c>
      <c r="C4" s="94">
        <v>447.20532000000003</v>
      </c>
    </row>
    <row r="5" spans="1:3" x14ac:dyDescent="0.2">
      <c r="A5" s="364" t="s">
        <v>154</v>
      </c>
      <c r="B5" s="341">
        <v>0.26012000000000002</v>
      </c>
      <c r="C5" s="96">
        <v>1.6083800000000001</v>
      </c>
    </row>
    <row r="6" spans="1:3" x14ac:dyDescent="0.2">
      <c r="A6" s="364" t="s">
        <v>155</v>
      </c>
      <c r="B6" s="341">
        <v>0.84939999999999993</v>
      </c>
      <c r="C6" s="96">
        <v>10.098089999999999</v>
      </c>
    </row>
    <row r="7" spans="1:3" x14ac:dyDescent="0.2">
      <c r="A7" s="364" t="s">
        <v>156</v>
      </c>
      <c r="B7" s="341">
        <v>0</v>
      </c>
      <c r="C7" s="96">
        <v>0</v>
      </c>
    </row>
    <row r="8" spans="1:3" x14ac:dyDescent="0.2">
      <c r="A8" s="364" t="s">
        <v>157</v>
      </c>
      <c r="B8" s="341">
        <v>143.72221999999999</v>
      </c>
      <c r="C8" s="96">
        <v>1772.8018699999998</v>
      </c>
    </row>
    <row r="9" spans="1:3" x14ac:dyDescent="0.2">
      <c r="A9" s="364" t="s">
        <v>158</v>
      </c>
      <c r="B9" s="341">
        <v>0.38545999999999997</v>
      </c>
      <c r="C9" s="96">
        <v>4.93316</v>
      </c>
    </row>
    <row r="10" spans="1:3" x14ac:dyDescent="0.2">
      <c r="A10" s="364" t="s">
        <v>159</v>
      </c>
      <c r="B10" s="341">
        <v>0.45695999999999998</v>
      </c>
      <c r="C10" s="96">
        <v>6.4535500000000026</v>
      </c>
    </row>
    <row r="11" spans="1:3" x14ac:dyDescent="0.2">
      <c r="A11" s="364" t="s">
        <v>508</v>
      </c>
      <c r="B11" s="341">
        <v>0.38722000000000001</v>
      </c>
      <c r="C11" s="96">
        <v>2.9510899999999998</v>
      </c>
    </row>
    <row r="12" spans="1:3" x14ac:dyDescent="0.2">
      <c r="A12" s="364" t="s">
        <v>160</v>
      </c>
      <c r="B12" s="341">
        <v>20.591380000000001</v>
      </c>
      <c r="C12" s="96">
        <v>243.46639000000002</v>
      </c>
    </row>
    <row r="13" spans="1:3" x14ac:dyDescent="0.2">
      <c r="A13" s="364" t="s">
        <v>161</v>
      </c>
      <c r="B13" s="341">
        <v>4.9770000000000003</v>
      </c>
      <c r="C13" s="96">
        <v>40.927900000000001</v>
      </c>
    </row>
    <row r="14" spans="1:3" x14ac:dyDescent="0.2">
      <c r="A14" s="364" t="s">
        <v>162</v>
      </c>
      <c r="B14" s="341">
        <v>0.26354</v>
      </c>
      <c r="C14" s="96">
        <v>2.7847</v>
      </c>
    </row>
    <row r="15" spans="1:3" x14ac:dyDescent="0.2">
      <c r="A15" s="364" t="s">
        <v>163</v>
      </c>
      <c r="B15" s="341">
        <v>0.35938999999999999</v>
      </c>
      <c r="C15" s="96">
        <v>3.1926700000000001</v>
      </c>
    </row>
    <row r="16" spans="1:3" x14ac:dyDescent="0.2">
      <c r="A16" s="364" t="s">
        <v>164</v>
      </c>
      <c r="B16" s="341">
        <v>8.182360000000001</v>
      </c>
      <c r="C16" s="96">
        <v>94.580560000000006</v>
      </c>
    </row>
    <row r="17" spans="1:3" x14ac:dyDescent="0.2">
      <c r="A17" s="364" t="s">
        <v>165</v>
      </c>
      <c r="B17" s="341">
        <v>5.1139999999999998E-2</v>
      </c>
      <c r="C17" s="96">
        <v>0.75085999999999997</v>
      </c>
    </row>
    <row r="18" spans="1:3" x14ac:dyDescent="0.2">
      <c r="A18" s="364" t="s">
        <v>166</v>
      </c>
      <c r="B18" s="341">
        <v>0.53682000000000007</v>
      </c>
      <c r="C18" s="96">
        <v>4.4916599999999995</v>
      </c>
    </row>
    <row r="19" spans="1:3" x14ac:dyDescent="0.2">
      <c r="A19" s="364" t="s">
        <v>167</v>
      </c>
      <c r="B19" s="341">
        <v>5.0970000000000004</v>
      </c>
      <c r="C19" s="96">
        <v>43.514000000000003</v>
      </c>
    </row>
    <row r="20" spans="1:3" x14ac:dyDescent="0.2">
      <c r="A20" s="364" t="s">
        <v>168</v>
      </c>
      <c r="B20" s="341">
        <v>0.30182999999999999</v>
      </c>
      <c r="C20" s="96">
        <v>3.3166499999999997</v>
      </c>
    </row>
    <row r="21" spans="1:3" x14ac:dyDescent="0.2">
      <c r="A21" s="364" t="s">
        <v>169</v>
      </c>
      <c r="B21" s="341">
        <v>0.21575999999999998</v>
      </c>
      <c r="C21" s="96">
        <v>2.5128000000000004</v>
      </c>
    </row>
    <row r="22" spans="1:3" x14ac:dyDescent="0.2">
      <c r="A22" s="365" t="s">
        <v>170</v>
      </c>
      <c r="B22" s="341">
        <v>0.74221999999999999</v>
      </c>
      <c r="C22" s="96">
        <v>6.1761999999999988</v>
      </c>
    </row>
    <row r="23" spans="1:3" x14ac:dyDescent="0.2">
      <c r="A23" s="366" t="s">
        <v>426</v>
      </c>
      <c r="B23" s="100">
        <v>226.35693000000006</v>
      </c>
      <c r="C23" s="100">
        <v>2691.7658499999989</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51" priority="2" operator="between">
      <formula>0</formula>
      <formula>0.5</formula>
    </cfRule>
    <cfRule type="cellIs" dxfId="150" priority="3" operator="between">
      <formula>0</formula>
      <formula>0.49</formula>
    </cfRule>
  </conditionalFormatting>
  <conditionalFormatting sqref="B7:C7">
    <cfRule type="cellIs" dxfId="14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74">
        <f>INDICE!A3</f>
        <v>45566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593</v>
      </c>
      <c r="B5" s="379">
        <v>38.314915788198228</v>
      </c>
      <c r="C5" s="73">
        <v>-2.2833604242248371</v>
      </c>
      <c r="D5" s="85">
        <v>357.35393190355023</v>
      </c>
      <c r="E5" s="86">
        <v>2.9961420650411137</v>
      </c>
      <c r="F5" s="85">
        <v>424.61080819096082</v>
      </c>
      <c r="G5" s="86">
        <v>3.6919291818019762</v>
      </c>
      <c r="H5" s="380">
        <v>8.2019950859677717</v>
      </c>
    </row>
    <row r="6" spans="1:65" x14ac:dyDescent="0.2">
      <c r="A6" s="84" t="s">
        <v>196</v>
      </c>
      <c r="B6" s="379">
        <v>109.065</v>
      </c>
      <c r="C6" s="86">
        <v>73.452185944432955</v>
      </c>
      <c r="D6" s="85">
        <v>725.83199999999999</v>
      </c>
      <c r="E6" s="86">
        <v>-5.2163943074885939</v>
      </c>
      <c r="F6" s="85">
        <v>847.23900000000003</v>
      </c>
      <c r="G6" s="86">
        <v>-4.2945720847166413</v>
      </c>
      <c r="H6" s="380">
        <v>16.365692960681873</v>
      </c>
    </row>
    <row r="7" spans="1:65" x14ac:dyDescent="0.2">
      <c r="A7" s="84" t="s">
        <v>197</v>
      </c>
      <c r="B7" s="379">
        <v>109.452</v>
      </c>
      <c r="C7" s="86">
        <v>4.1319011692623846</v>
      </c>
      <c r="D7" s="85">
        <v>967.34500000000003</v>
      </c>
      <c r="E7" s="86">
        <v>-4.1319553872103922</v>
      </c>
      <c r="F7" s="85">
        <v>1137.1659999999999</v>
      </c>
      <c r="G7" s="86">
        <v>-1.6391088783478476</v>
      </c>
      <c r="H7" s="380">
        <v>21.966068135823257</v>
      </c>
    </row>
    <row r="8" spans="1:65" x14ac:dyDescent="0.2">
      <c r="A8" s="84" t="s">
        <v>594</v>
      </c>
      <c r="B8" s="379">
        <v>256.24108421180176</v>
      </c>
      <c r="C8" s="86">
        <v>-10.245091743210768</v>
      </c>
      <c r="D8" s="85">
        <v>2216.715094511087</v>
      </c>
      <c r="E8" s="86">
        <v>26.943600269366247</v>
      </c>
      <c r="F8" s="85">
        <v>2767.9052182236755</v>
      </c>
      <c r="G8" s="489">
        <v>36.305441921925564</v>
      </c>
      <c r="H8" s="380">
        <v>53.466243817527079</v>
      </c>
      <c r="J8" s="85"/>
    </row>
    <row r="9" spans="1:65" x14ac:dyDescent="0.2">
      <c r="A9" s="60" t="s">
        <v>198</v>
      </c>
      <c r="B9" s="61">
        <v>513.07299999999998</v>
      </c>
      <c r="C9" s="628">
        <v>4.1375069009190399</v>
      </c>
      <c r="D9" s="61">
        <v>4267.2460264146375</v>
      </c>
      <c r="E9" s="87">
        <v>10.321911647110129</v>
      </c>
      <c r="F9" s="61">
        <v>5176.9210264146368</v>
      </c>
      <c r="G9" s="87">
        <v>15.516837452553231</v>
      </c>
      <c r="H9" s="87">
        <v>100</v>
      </c>
    </row>
    <row r="10" spans="1:65" x14ac:dyDescent="0.2">
      <c r="H10" s="79" t="s">
        <v>220</v>
      </c>
    </row>
    <row r="11" spans="1:65" x14ac:dyDescent="0.2">
      <c r="A11" s="80" t="s">
        <v>475</v>
      </c>
    </row>
    <row r="12" spans="1:65" x14ac:dyDescent="0.2">
      <c r="A12" s="80" t="s">
        <v>596</v>
      </c>
    </row>
    <row r="13" spans="1:65" x14ac:dyDescent="0.2">
      <c r="A13" s="80" t="s">
        <v>595</v>
      </c>
    </row>
    <row r="14" spans="1:65" x14ac:dyDescent="0.2">
      <c r="A14" s="133" t="s">
        <v>527</v>
      </c>
    </row>
  </sheetData>
  <mergeCells count="3">
    <mergeCell ref="B3:C3"/>
    <mergeCell ref="D3:E3"/>
    <mergeCell ref="F3:H3"/>
  </mergeCells>
  <conditionalFormatting sqref="C9">
    <cfRule type="cellIs" dxfId="148" priority="1" operator="between">
      <formula>0</formula>
      <formula>0.5</formula>
    </cfRule>
    <cfRule type="cellIs" dxfId="14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793" t="s">
        <v>447</v>
      </c>
      <c r="B3" s="793" t="s">
        <v>448</v>
      </c>
      <c r="C3" s="774">
        <f>INDICE!A3</f>
        <v>45566</v>
      </c>
      <c r="D3" s="775"/>
      <c r="E3" s="775" t="s">
        <v>115</v>
      </c>
      <c r="F3" s="775"/>
      <c r="G3" s="775" t="s">
        <v>116</v>
      </c>
      <c r="H3" s="775"/>
      <c r="I3" s="775"/>
    </row>
    <row r="4" spans="1:9" x14ac:dyDescent="0.2">
      <c r="A4" s="794"/>
      <c r="B4" s="794"/>
      <c r="C4" s="82" t="s">
        <v>47</v>
      </c>
      <c r="D4" s="82" t="s">
        <v>445</v>
      </c>
      <c r="E4" s="82" t="s">
        <v>47</v>
      </c>
      <c r="F4" s="82" t="s">
        <v>445</v>
      </c>
      <c r="G4" s="82" t="s">
        <v>47</v>
      </c>
      <c r="H4" s="83" t="s">
        <v>445</v>
      </c>
      <c r="I4" s="83" t="s">
        <v>106</v>
      </c>
    </row>
    <row r="5" spans="1:9" x14ac:dyDescent="0.2">
      <c r="A5" s="386"/>
      <c r="B5" s="390" t="s">
        <v>200</v>
      </c>
      <c r="C5" s="388">
        <v>243.33067</v>
      </c>
      <c r="D5" s="142">
        <v>61.877266860921495</v>
      </c>
      <c r="E5" s="141">
        <v>1534.07961</v>
      </c>
      <c r="F5" s="519">
        <v>-35.573519149036386</v>
      </c>
      <c r="G5" s="520">
        <v>2063.9935099999998</v>
      </c>
      <c r="H5" s="519">
        <v>-28.780358808924099</v>
      </c>
      <c r="I5" s="391">
        <v>3.2363182921973945</v>
      </c>
    </row>
    <row r="6" spans="1:9" x14ac:dyDescent="0.2">
      <c r="A6" s="11"/>
      <c r="B6" s="11" t="s">
        <v>231</v>
      </c>
      <c r="C6" s="388">
        <v>720.46620000000007</v>
      </c>
      <c r="D6" s="142">
        <v>-17.152184731536387</v>
      </c>
      <c r="E6" s="144">
        <v>8673.3526899999997</v>
      </c>
      <c r="F6" s="142">
        <v>21.421406744932785</v>
      </c>
      <c r="G6" s="520">
        <v>10240.35534</v>
      </c>
      <c r="H6" s="521">
        <v>30.147243888910545</v>
      </c>
      <c r="I6" s="391">
        <v>16.056760423361638</v>
      </c>
    </row>
    <row r="7" spans="1:9" x14ac:dyDescent="0.2">
      <c r="A7" s="11"/>
      <c r="B7" s="253" t="s">
        <v>201</v>
      </c>
      <c r="C7" s="388">
        <v>707.61075000000005</v>
      </c>
      <c r="D7" s="142">
        <v>155.39864321712511</v>
      </c>
      <c r="E7" s="144">
        <v>6429.1453899999997</v>
      </c>
      <c r="F7" s="142">
        <v>6.435282456180591</v>
      </c>
      <c r="G7" s="520">
        <v>7424.9305900000018</v>
      </c>
      <c r="H7" s="522">
        <v>-2.4816209989826183</v>
      </c>
      <c r="I7" s="391">
        <v>11.642206513872711</v>
      </c>
    </row>
    <row r="8" spans="1:9" x14ac:dyDescent="0.2">
      <c r="A8" s="486" t="s">
        <v>300</v>
      </c>
      <c r="B8" s="228"/>
      <c r="C8" s="146">
        <v>1671.4076200000002</v>
      </c>
      <c r="D8" s="147">
        <v>28.866671213037037</v>
      </c>
      <c r="E8" s="146">
        <v>16636.577689999998</v>
      </c>
      <c r="F8" s="523">
        <v>6.8863092442269016</v>
      </c>
      <c r="G8" s="524">
        <v>19729.279440000002</v>
      </c>
      <c r="H8" s="523">
        <v>7.3396739117927439</v>
      </c>
      <c r="I8" s="525">
        <v>30.935285229431742</v>
      </c>
    </row>
    <row r="9" spans="1:9" x14ac:dyDescent="0.2">
      <c r="A9" s="386"/>
      <c r="B9" s="11" t="s">
        <v>202</v>
      </c>
      <c r="C9" s="388">
        <v>759.57366000000002</v>
      </c>
      <c r="D9" s="700">
        <v>-22.352707454416972</v>
      </c>
      <c r="E9" s="144">
        <v>7552.3368499999997</v>
      </c>
      <c r="F9" s="519">
        <v>39.956231011673296</v>
      </c>
      <c r="G9" s="520">
        <v>8791.9402699999991</v>
      </c>
      <c r="H9" s="526">
        <v>45.391548491614877</v>
      </c>
      <c r="I9" s="391">
        <v>13.785662106906479</v>
      </c>
    </row>
    <row r="10" spans="1:9" x14ac:dyDescent="0.2">
      <c r="A10" s="386"/>
      <c r="B10" s="11" t="s">
        <v>203</v>
      </c>
      <c r="C10" s="388">
        <v>0</v>
      </c>
      <c r="D10" s="142" t="s">
        <v>142</v>
      </c>
      <c r="E10" s="144">
        <v>0</v>
      </c>
      <c r="F10" s="519">
        <v>-100</v>
      </c>
      <c r="G10" s="144">
        <v>103.39310999999999</v>
      </c>
      <c r="H10" s="519">
        <v>-91.260426872407791</v>
      </c>
      <c r="I10" s="471">
        <v>0.16211921770053306</v>
      </c>
    </row>
    <row r="11" spans="1:9" x14ac:dyDescent="0.2">
      <c r="A11" s="11"/>
      <c r="B11" s="11" t="s">
        <v>650</v>
      </c>
      <c r="C11" s="388">
        <v>0</v>
      </c>
      <c r="D11" s="142" t="s">
        <v>142</v>
      </c>
      <c r="E11" s="144">
        <v>0</v>
      </c>
      <c r="F11" s="527">
        <v>-100</v>
      </c>
      <c r="G11" s="144">
        <v>0</v>
      </c>
      <c r="H11" s="527">
        <v>-100</v>
      </c>
      <c r="I11" s="496">
        <v>0</v>
      </c>
    </row>
    <row r="12" spans="1:9" x14ac:dyDescent="0.2">
      <c r="A12" s="632"/>
      <c r="B12" s="11" t="s">
        <v>582</v>
      </c>
      <c r="C12" s="388">
        <v>0</v>
      </c>
      <c r="D12" s="142" t="s">
        <v>142</v>
      </c>
      <c r="E12" s="144">
        <v>0</v>
      </c>
      <c r="F12" s="142">
        <v>-100</v>
      </c>
      <c r="G12" s="144">
        <v>0</v>
      </c>
      <c r="H12" s="521">
        <v>-100</v>
      </c>
      <c r="I12" s="496">
        <v>0</v>
      </c>
    </row>
    <row r="13" spans="1:9" x14ac:dyDescent="0.2">
      <c r="A13" s="11"/>
      <c r="B13" s="11" t="s">
        <v>204</v>
      </c>
      <c r="C13" s="388">
        <v>150.55678</v>
      </c>
      <c r="D13" s="142">
        <v>-0.63087149896348449</v>
      </c>
      <c r="E13" s="144">
        <v>2561.9674</v>
      </c>
      <c r="F13" s="142">
        <v>136.00714312988237</v>
      </c>
      <c r="G13" s="520">
        <v>2867.7807600000001</v>
      </c>
      <c r="H13" s="521">
        <v>108.12553733587306</v>
      </c>
      <c r="I13" s="391">
        <v>4.4966475362607836</v>
      </c>
    </row>
    <row r="14" spans="1:9" x14ac:dyDescent="0.2">
      <c r="A14" s="11"/>
      <c r="B14" s="253" t="s">
        <v>652</v>
      </c>
      <c r="C14" s="388">
        <v>207.14488999999998</v>
      </c>
      <c r="D14" s="142">
        <v>57.179112046241741</v>
      </c>
      <c r="E14" s="144">
        <v>1514.46207</v>
      </c>
      <c r="F14" s="142">
        <v>124.36387692296842</v>
      </c>
      <c r="G14" s="520">
        <v>1514.46207</v>
      </c>
      <c r="H14" s="521">
        <v>60.149365732881357</v>
      </c>
      <c r="I14" s="391">
        <v>2.3746592594567471</v>
      </c>
    </row>
    <row r="15" spans="1:9" x14ac:dyDescent="0.2">
      <c r="A15" s="486" t="s">
        <v>580</v>
      </c>
      <c r="B15" s="228"/>
      <c r="C15" s="146">
        <v>1117.2753299999999</v>
      </c>
      <c r="D15" s="147">
        <v>-11.43542884287964</v>
      </c>
      <c r="E15" s="146">
        <v>11628.766319999999</v>
      </c>
      <c r="F15" s="523">
        <v>36.874157805793651</v>
      </c>
      <c r="G15" s="524">
        <v>13277.576209999999</v>
      </c>
      <c r="H15" s="523">
        <v>33.372968642403507</v>
      </c>
      <c r="I15" s="525">
        <v>20.81908812032454</v>
      </c>
    </row>
    <row r="16" spans="1:9" x14ac:dyDescent="0.2">
      <c r="A16" s="387"/>
      <c r="B16" s="389" t="s">
        <v>638</v>
      </c>
      <c r="C16" s="388">
        <v>21.030560000000001</v>
      </c>
      <c r="D16" s="142">
        <v>10.496696483692588</v>
      </c>
      <c r="E16" s="144">
        <v>204.44379999999998</v>
      </c>
      <c r="F16" s="527">
        <v>-38.147349069887341</v>
      </c>
      <c r="G16" s="144">
        <v>294.70250999999996</v>
      </c>
      <c r="H16" s="527">
        <v>-30.561157439276592</v>
      </c>
      <c r="I16" s="471">
        <v>0.46209017579201861</v>
      </c>
    </row>
    <row r="17" spans="1:9" x14ac:dyDescent="0.2">
      <c r="A17" s="387"/>
      <c r="B17" s="389" t="s">
        <v>529</v>
      </c>
      <c r="C17" s="388">
        <v>0</v>
      </c>
      <c r="D17" s="142" t="s">
        <v>142</v>
      </c>
      <c r="E17" s="144">
        <v>173.95589999999999</v>
      </c>
      <c r="F17" s="527">
        <v>-85.986987310900233</v>
      </c>
      <c r="G17" s="144">
        <v>448.23861999999997</v>
      </c>
      <c r="H17" s="527">
        <v>-77.690658173747877</v>
      </c>
      <c r="I17" s="470">
        <v>0.70283304581481798</v>
      </c>
    </row>
    <row r="18" spans="1:9" x14ac:dyDescent="0.2">
      <c r="A18" s="387"/>
      <c r="B18" s="389" t="s">
        <v>206</v>
      </c>
      <c r="C18" s="388">
        <v>86.584469999999996</v>
      </c>
      <c r="D18" s="142">
        <v>36.013334210928534</v>
      </c>
      <c r="E18" s="144">
        <v>442.06666999999999</v>
      </c>
      <c r="F18" s="527">
        <v>44.577764794632095</v>
      </c>
      <c r="G18" s="520">
        <v>499.99067000000008</v>
      </c>
      <c r="H18" s="527">
        <v>27.928650404056143</v>
      </c>
      <c r="I18" s="391">
        <v>0.78397967019238901</v>
      </c>
    </row>
    <row r="19" spans="1:9" x14ac:dyDescent="0.2">
      <c r="A19" s="387"/>
      <c r="B19" s="389" t="s">
        <v>558</v>
      </c>
      <c r="C19" s="388">
        <v>157.98902000000001</v>
      </c>
      <c r="D19" s="73">
        <v>-9.5654259478259274</v>
      </c>
      <c r="E19" s="144">
        <v>2033.1926199999998</v>
      </c>
      <c r="F19" s="73">
        <v>-26.558724576875743</v>
      </c>
      <c r="G19" s="520">
        <v>2350.6786199999997</v>
      </c>
      <c r="H19" s="527">
        <v>-29.972118568592069</v>
      </c>
      <c r="I19" s="391">
        <v>3.685837276195373</v>
      </c>
    </row>
    <row r="20" spans="1:9" x14ac:dyDescent="0.2">
      <c r="A20" s="387"/>
      <c r="B20" s="389" t="s">
        <v>207</v>
      </c>
      <c r="C20" s="388">
        <v>94.098339999999993</v>
      </c>
      <c r="D20" s="142">
        <v>-60.281242466862849</v>
      </c>
      <c r="E20" s="144">
        <v>1040.5727999999999</v>
      </c>
      <c r="F20" s="73">
        <v>-18.593800460929476</v>
      </c>
      <c r="G20" s="520">
        <v>1040.5727999999999</v>
      </c>
      <c r="H20" s="527">
        <v>-29.651128284169214</v>
      </c>
      <c r="I20" s="391">
        <v>1.6316062868836543</v>
      </c>
    </row>
    <row r="21" spans="1:9" x14ac:dyDescent="0.2">
      <c r="A21" s="632"/>
      <c r="B21" s="389" t="s">
        <v>208</v>
      </c>
      <c r="C21" s="388">
        <v>0</v>
      </c>
      <c r="D21" s="142" t="s">
        <v>142</v>
      </c>
      <c r="E21" s="144">
        <v>177.89864</v>
      </c>
      <c r="F21" s="527">
        <v>-43.566414178103095</v>
      </c>
      <c r="G21" s="520">
        <v>177.89864</v>
      </c>
      <c r="H21" s="527">
        <v>-62.691109384883056</v>
      </c>
      <c r="I21" s="391">
        <v>0.27894303930686254</v>
      </c>
    </row>
    <row r="22" spans="1:9" x14ac:dyDescent="0.2">
      <c r="A22" s="486" t="s">
        <v>438</v>
      </c>
      <c r="B22" s="228"/>
      <c r="C22" s="146">
        <v>359.70238999999998</v>
      </c>
      <c r="D22" s="147">
        <v>-27.230377645935565</v>
      </c>
      <c r="E22" s="146">
        <v>4072.1304299999997</v>
      </c>
      <c r="F22" s="523">
        <v>-34.737621950855498</v>
      </c>
      <c r="G22" s="524">
        <v>4812.0818600000002</v>
      </c>
      <c r="H22" s="523">
        <v>-40.863178341985815</v>
      </c>
      <c r="I22" s="525">
        <v>7.5452894941851172</v>
      </c>
    </row>
    <row r="23" spans="1:9" x14ac:dyDescent="0.2">
      <c r="A23" s="632"/>
      <c r="B23" s="389" t="s">
        <v>210</v>
      </c>
      <c r="C23" s="388">
        <v>307.92158000000001</v>
      </c>
      <c r="D23" s="142">
        <v>0.14993140584517378</v>
      </c>
      <c r="E23" s="144">
        <v>3124.9285199999999</v>
      </c>
      <c r="F23" s="527">
        <v>-11.31691569172024</v>
      </c>
      <c r="G23" s="144">
        <v>3710.6761500000002</v>
      </c>
      <c r="H23" s="527">
        <v>-8.4807121213674588</v>
      </c>
      <c r="I23" s="471">
        <v>5.8182978979743032</v>
      </c>
    </row>
    <row r="24" spans="1:9" x14ac:dyDescent="0.2">
      <c r="A24" s="632"/>
      <c r="B24" s="389" t="s">
        <v>211</v>
      </c>
      <c r="C24" s="388">
        <v>135.25863000000001</v>
      </c>
      <c r="D24" s="73">
        <v>-49.864767681299483</v>
      </c>
      <c r="E24" s="144">
        <v>1559.35799</v>
      </c>
      <c r="F24" s="73">
        <v>-38.888137086387857</v>
      </c>
      <c r="G24" s="144">
        <v>2116.9715000000001</v>
      </c>
      <c r="H24" s="527">
        <v>-34.907003886666871</v>
      </c>
      <c r="I24" s="496">
        <v>3.3193871765180876</v>
      </c>
    </row>
    <row r="25" spans="1:9" x14ac:dyDescent="0.2">
      <c r="A25" s="486" t="s">
        <v>337</v>
      </c>
      <c r="B25" s="228"/>
      <c r="C25" s="146">
        <v>443.18020999999999</v>
      </c>
      <c r="D25" s="147">
        <v>-23.225360364063867</v>
      </c>
      <c r="E25" s="146">
        <v>4684.2865099999999</v>
      </c>
      <c r="F25" s="523">
        <v>-22.896824217325463</v>
      </c>
      <c r="G25" s="524">
        <v>5827.6476500000008</v>
      </c>
      <c r="H25" s="523">
        <v>-20.243016403287712</v>
      </c>
      <c r="I25" s="525">
        <v>9.1376850744923921</v>
      </c>
    </row>
    <row r="26" spans="1:9" x14ac:dyDescent="0.2">
      <c r="A26" s="632"/>
      <c r="B26" s="828" t="s">
        <v>212</v>
      </c>
      <c r="C26" s="388">
        <v>389.19830999999999</v>
      </c>
      <c r="D26" s="700">
        <v>-28.968064289948213</v>
      </c>
      <c r="E26" s="144">
        <v>3787.3155900000002</v>
      </c>
      <c r="F26" s="527">
        <v>16.837867593955234</v>
      </c>
      <c r="G26" s="144">
        <v>4711.61715</v>
      </c>
      <c r="H26" s="527">
        <v>20.181994250502701</v>
      </c>
      <c r="I26" s="471">
        <v>7.3877619742980478</v>
      </c>
    </row>
    <row r="27" spans="1:9" x14ac:dyDescent="0.2">
      <c r="A27" s="632"/>
      <c r="B27" s="389" t="s">
        <v>213</v>
      </c>
      <c r="C27" s="388">
        <v>123.80775</v>
      </c>
      <c r="D27" s="142">
        <v>-39.949321952421208</v>
      </c>
      <c r="E27" s="144">
        <v>2182.9560200000001</v>
      </c>
      <c r="F27" s="527">
        <v>11.761869782316571</v>
      </c>
      <c r="G27" s="144">
        <v>2681.7672899999998</v>
      </c>
      <c r="H27" s="527">
        <v>12.343008543673097</v>
      </c>
      <c r="I27" s="471">
        <v>4.2049805360306749</v>
      </c>
    </row>
    <row r="28" spans="1:9" x14ac:dyDescent="0.2">
      <c r="A28" s="387"/>
      <c r="B28" s="389" t="s">
        <v>215</v>
      </c>
      <c r="C28" s="388">
        <v>0</v>
      </c>
      <c r="D28" s="142">
        <v>-100</v>
      </c>
      <c r="E28" s="144">
        <v>0</v>
      </c>
      <c r="F28" s="142">
        <v>-100</v>
      </c>
      <c r="G28" s="144">
        <v>0</v>
      </c>
      <c r="H28" s="142">
        <v>-100</v>
      </c>
      <c r="I28" s="496">
        <v>0</v>
      </c>
    </row>
    <row r="29" spans="1:9" x14ac:dyDescent="0.2">
      <c r="A29" s="387"/>
      <c r="B29" s="389" t="s">
        <v>607</v>
      </c>
      <c r="C29" s="388">
        <v>0</v>
      </c>
      <c r="D29" s="142" t="s">
        <v>142</v>
      </c>
      <c r="E29" s="144">
        <v>251.74221</v>
      </c>
      <c r="F29" s="142" t="s">
        <v>142</v>
      </c>
      <c r="G29" s="144">
        <v>384.75820999999996</v>
      </c>
      <c r="H29" s="142" t="s">
        <v>142</v>
      </c>
      <c r="I29" s="496">
        <v>0.60329648667166902</v>
      </c>
    </row>
    <row r="30" spans="1:9" x14ac:dyDescent="0.2">
      <c r="A30" s="387"/>
      <c r="B30" s="389" t="s">
        <v>642</v>
      </c>
      <c r="C30" s="388">
        <v>0</v>
      </c>
      <c r="D30" s="142" t="s">
        <v>142</v>
      </c>
      <c r="E30" s="144">
        <v>254.27310999999997</v>
      </c>
      <c r="F30" s="142">
        <v>93.687975968268034</v>
      </c>
      <c r="G30" s="144">
        <v>254.27310999999997</v>
      </c>
      <c r="H30" s="142">
        <v>93.687975968268034</v>
      </c>
      <c r="I30" s="471">
        <v>0.39869733752550429</v>
      </c>
    </row>
    <row r="31" spans="1:9" x14ac:dyDescent="0.2">
      <c r="A31" s="387"/>
      <c r="B31" s="389" t="s">
        <v>541</v>
      </c>
      <c r="C31" s="388">
        <v>139.523</v>
      </c>
      <c r="D31" s="142" t="s">
        <v>142</v>
      </c>
      <c r="E31" s="144">
        <v>847.26380000000006</v>
      </c>
      <c r="F31" s="142">
        <v>8.2877526750825083</v>
      </c>
      <c r="G31" s="144">
        <v>847.26380000000006</v>
      </c>
      <c r="H31" s="142">
        <v>-8.3195943010375419</v>
      </c>
      <c r="I31" s="471">
        <v>1.3284999787895047</v>
      </c>
    </row>
    <row r="32" spans="1:9" x14ac:dyDescent="0.2">
      <c r="A32" s="387"/>
      <c r="B32" s="389" t="s">
        <v>216</v>
      </c>
      <c r="C32" s="388">
        <v>327.63835</v>
      </c>
      <c r="D32" s="142">
        <v>-2.1300590051418467</v>
      </c>
      <c r="E32" s="144">
        <v>3222.0764199999999</v>
      </c>
      <c r="F32" s="142">
        <v>-8.663392885401402</v>
      </c>
      <c r="G32" s="144">
        <v>4039.48038</v>
      </c>
      <c r="H32" s="142">
        <v>-5.7138085341095204</v>
      </c>
      <c r="I32" s="471">
        <v>6.333859181934387</v>
      </c>
    </row>
    <row r="33" spans="1:9" x14ac:dyDescent="0.2">
      <c r="A33" s="387"/>
      <c r="B33" s="389" t="s">
        <v>217</v>
      </c>
      <c r="C33" s="388">
        <v>367.875</v>
      </c>
      <c r="D33" s="142">
        <v>-27.491741499065743</v>
      </c>
      <c r="E33" s="144">
        <v>6158.4884899999997</v>
      </c>
      <c r="F33" s="73">
        <v>12.161763445199096</v>
      </c>
      <c r="G33" s="144">
        <v>7050.1304899999996</v>
      </c>
      <c r="H33" s="527">
        <v>13.725612415242717</v>
      </c>
      <c r="I33" s="471">
        <v>11.054524230149145</v>
      </c>
    </row>
    <row r="34" spans="1:9" x14ac:dyDescent="0.2">
      <c r="A34" s="632"/>
      <c r="B34" s="389" t="s">
        <v>679</v>
      </c>
      <c r="C34" s="388">
        <v>0</v>
      </c>
      <c r="D34" s="142" t="s">
        <v>142</v>
      </c>
      <c r="E34" s="144">
        <v>137.36850999999999</v>
      </c>
      <c r="F34" s="73" t="s">
        <v>142</v>
      </c>
      <c r="G34" s="144">
        <v>137.36850999999999</v>
      </c>
      <c r="H34" s="527" t="s">
        <v>142</v>
      </c>
      <c r="I34" s="471">
        <v>0.21539225754876556</v>
      </c>
    </row>
    <row r="35" spans="1:9" x14ac:dyDescent="0.2">
      <c r="A35" s="632"/>
      <c r="B35" s="389" t="s">
        <v>218</v>
      </c>
      <c r="C35" s="388">
        <v>22.72982</v>
      </c>
      <c r="D35" s="142" t="s">
        <v>142</v>
      </c>
      <c r="E35" s="144">
        <v>22.72982</v>
      </c>
      <c r="F35" s="73">
        <v>6.7756997009828391E-3</v>
      </c>
      <c r="G35" s="144">
        <v>22.72982</v>
      </c>
      <c r="H35" s="73">
        <v>6.7756997009828391E-3</v>
      </c>
      <c r="I35" s="474">
        <v>3.5640098618504951E-2</v>
      </c>
    </row>
    <row r="36" spans="1:9" x14ac:dyDescent="0.2">
      <c r="A36" s="486" t="s">
        <v>439</v>
      </c>
      <c r="B36" s="228"/>
      <c r="C36" s="146">
        <v>1370.7722299999998</v>
      </c>
      <c r="D36" s="147">
        <v>-18.13168919546105</v>
      </c>
      <c r="E36" s="146">
        <v>16864.213970000001</v>
      </c>
      <c r="F36" s="523">
        <v>10.274229094343953</v>
      </c>
      <c r="G36" s="524">
        <v>20129.388759999998</v>
      </c>
      <c r="H36" s="523">
        <v>11.751664392697354</v>
      </c>
      <c r="I36" s="525">
        <v>31.562652081566199</v>
      </c>
    </row>
    <row r="37" spans="1:9" x14ac:dyDescent="0.2">
      <c r="A37" s="150" t="s">
        <v>186</v>
      </c>
      <c r="B37" s="150"/>
      <c r="C37" s="150">
        <v>4962.3377799999998</v>
      </c>
      <c r="D37" s="665">
        <v>-6.4496463036290477</v>
      </c>
      <c r="E37" s="150">
        <v>53885.974920000001</v>
      </c>
      <c r="F37" s="659">
        <v>4.2914278468112377</v>
      </c>
      <c r="G37" s="150">
        <v>63775.973920000004</v>
      </c>
      <c r="H37" s="659">
        <v>3.210701236980027</v>
      </c>
      <c r="I37" s="660">
        <v>100</v>
      </c>
    </row>
    <row r="38" spans="1:9" x14ac:dyDescent="0.2">
      <c r="A38" s="151" t="s">
        <v>522</v>
      </c>
      <c r="B38" s="472"/>
      <c r="C38" s="152">
        <v>1552.5810900000001</v>
      </c>
      <c r="D38" s="528">
        <v>-33.221693434953139</v>
      </c>
      <c r="E38" s="152">
        <v>19908.780850000003</v>
      </c>
      <c r="F38" s="528">
        <v>-10.144588498831219</v>
      </c>
      <c r="G38" s="152">
        <v>24623.130140000001</v>
      </c>
      <c r="H38" s="528">
        <v>-6.7300787616779889</v>
      </c>
      <c r="I38" s="529">
        <v>38.608787332494572</v>
      </c>
    </row>
    <row r="39" spans="1:9" x14ac:dyDescent="0.2">
      <c r="A39" s="151" t="s">
        <v>523</v>
      </c>
      <c r="B39" s="472"/>
      <c r="C39" s="152">
        <v>3409.7566899999988</v>
      </c>
      <c r="D39" s="528">
        <v>14.441403050627324</v>
      </c>
      <c r="E39" s="152">
        <v>33977.19406999999</v>
      </c>
      <c r="F39" s="528">
        <v>15.12935849753495</v>
      </c>
      <c r="G39" s="152">
        <v>39152.843780000003</v>
      </c>
      <c r="H39" s="528">
        <v>10.625768629899959</v>
      </c>
      <c r="I39" s="529">
        <v>61.391212667505435</v>
      </c>
    </row>
    <row r="40" spans="1:9" x14ac:dyDescent="0.2">
      <c r="A40" s="153" t="s">
        <v>524</v>
      </c>
      <c r="B40" s="473"/>
      <c r="C40" s="154">
        <v>1852.0904300000002</v>
      </c>
      <c r="D40" s="530">
        <v>15.931305917731944</v>
      </c>
      <c r="E40" s="154">
        <v>18297.1158</v>
      </c>
      <c r="F40" s="530">
        <v>-1.1138529530306969</v>
      </c>
      <c r="G40" s="154">
        <v>21551.134660000003</v>
      </c>
      <c r="H40" s="530">
        <v>-1.6383481455253115</v>
      </c>
      <c r="I40" s="531">
        <v>33.791933443515184</v>
      </c>
    </row>
    <row r="41" spans="1:9" x14ac:dyDescent="0.2">
      <c r="A41" s="153" t="s">
        <v>525</v>
      </c>
      <c r="B41" s="473"/>
      <c r="C41" s="154">
        <v>3110.2473499999987</v>
      </c>
      <c r="D41" s="530">
        <v>-16.095294310131774</v>
      </c>
      <c r="E41" s="154">
        <v>35588.859119999994</v>
      </c>
      <c r="F41" s="530">
        <v>7.3070693329250345</v>
      </c>
      <c r="G41" s="154">
        <v>42224.839260000001</v>
      </c>
      <c r="H41" s="530">
        <v>5.8746440164985172</v>
      </c>
      <c r="I41" s="531">
        <v>66.208066556484809</v>
      </c>
    </row>
    <row r="42" spans="1:9" x14ac:dyDescent="0.2">
      <c r="A42" s="695" t="s">
        <v>651</v>
      </c>
      <c r="B42" s="696"/>
      <c r="C42" s="709">
        <v>86.584469999999996</v>
      </c>
      <c r="D42" s="702">
        <v>36.013334210928534</v>
      </c>
      <c r="E42" s="479">
        <v>442.06666999999999</v>
      </c>
      <c r="F42" s="697">
        <v>44.577764794632095</v>
      </c>
      <c r="G42" s="479">
        <v>499.99067000000008</v>
      </c>
      <c r="H42" s="697">
        <v>27.928650404056143</v>
      </c>
      <c r="I42" s="698">
        <v>0.78397967019238901</v>
      </c>
    </row>
    <row r="43" spans="1:9" s="84" customFormat="1" ht="12.75" x14ac:dyDescent="0.2">
      <c r="I43" s="79" t="s">
        <v>220</v>
      </c>
    </row>
    <row r="44" spans="1:9" s="1" customFormat="1" x14ac:dyDescent="0.2">
      <c r="A44" s="80" t="s">
        <v>475</v>
      </c>
    </row>
    <row r="45" spans="1:9" s="1" customFormat="1" x14ac:dyDescent="0.2">
      <c r="A45" s="80"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46" priority="10" operator="between">
      <formula>-0.5</formula>
      <formula>0.5</formula>
    </cfRule>
    <cfRule type="cellIs" dxfId="145" priority="11" operator="between">
      <formula>0</formula>
      <formula>0.49</formula>
    </cfRule>
  </conditionalFormatting>
  <conditionalFormatting sqref="D18:D19">
    <cfRule type="cellIs" dxfId="144" priority="34" stopIfTrue="1" operator="equal">
      <formula>0</formula>
    </cfRule>
    <cfRule type="cellIs" dxfId="143" priority="35" operator="between">
      <formula>0</formula>
      <formula>0.5</formula>
    </cfRule>
    <cfRule type="cellIs" dxfId="142" priority="36" operator="between">
      <formula>0</formula>
      <formula>0.49</formula>
    </cfRule>
  </conditionalFormatting>
  <conditionalFormatting sqref="D26">
    <cfRule type="cellIs" dxfId="141" priority="4" operator="between">
      <formula>-0.5</formula>
      <formula>0.5</formula>
    </cfRule>
    <cfRule type="cellIs" dxfId="140" priority="5" operator="between">
      <formula>0</formula>
      <formula>0.49</formula>
    </cfRule>
  </conditionalFormatting>
  <conditionalFormatting sqref="F18:F21 F23:F24 F26:F35">
    <cfRule type="cellIs" dxfId="139" priority="45" operator="between">
      <formula>0</formula>
      <formula>0.5</formula>
    </cfRule>
    <cfRule type="cellIs" dxfId="138" priority="46" operator="between">
      <formula>0</formula>
      <formula>0.49</formula>
    </cfRule>
  </conditionalFormatting>
  <conditionalFormatting sqref="F23:F24 F26:F35 F18:F21">
    <cfRule type="cellIs" dxfId="137" priority="44" stopIfTrue="1" operator="equal">
      <formula>0</formula>
    </cfRule>
  </conditionalFormatting>
  <conditionalFormatting sqref="F23:F24">
    <cfRule type="cellIs" dxfId="136" priority="30" operator="between">
      <formula>0</formula>
      <formula>0.5</formula>
    </cfRule>
    <cfRule type="cellIs" dxfId="135" priority="31" operator="between">
      <formula>0</formula>
      <formula>0.49</formula>
    </cfRule>
  </conditionalFormatting>
  <conditionalFormatting sqref="F26:F27">
    <cfRule type="cellIs" dxfId="134" priority="6" operator="between">
      <formula>0</formula>
      <formula>0.5</formula>
    </cfRule>
    <cfRule type="cellIs" dxfId="133" priority="7" operator="between">
      <formula>0</formula>
      <formula>0.49</formula>
    </cfRule>
  </conditionalFormatting>
  <conditionalFormatting sqref="H35:I35">
    <cfRule type="cellIs" dxfId="132" priority="1" stopIfTrue="1" operator="equal">
      <formula>0</formula>
    </cfRule>
    <cfRule type="cellIs" dxfId="131" priority="2" operator="between">
      <formula>0</formula>
      <formula>0.5</formula>
    </cfRule>
    <cfRule type="cellIs" dxfId="130" priority="3" operator="between">
      <formula>0</formula>
      <formula>0.49</formula>
    </cfRule>
  </conditionalFormatting>
  <conditionalFormatting sqref="I37">
    <cfRule type="cellIs" dxfId="129" priority="16" operator="between">
      <formula>0.00001</formula>
      <formula>0.499</formula>
    </cfRule>
  </conditionalFormatting>
  <conditionalFormatting sqref="I37:I41">
    <cfRule type="cellIs" dxfId="128" priority="40" operator="between">
      <formula>0</formula>
      <formula>0.5</formula>
    </cfRule>
    <cfRule type="cellIs" dxfId="127" priority="41"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4">
        <f>INDICE!A3</f>
        <v>45566</v>
      </c>
      <c r="C3" s="775"/>
      <c r="D3" s="775" t="s">
        <v>115</v>
      </c>
      <c r="E3" s="775"/>
      <c r="F3" s="775" t="s">
        <v>116</v>
      </c>
      <c r="G3" s="775"/>
      <c r="H3" s="1"/>
    </row>
    <row r="4" spans="1:8" x14ac:dyDescent="0.2">
      <c r="A4" s="66"/>
      <c r="B4" s="606" t="s">
        <v>56</v>
      </c>
      <c r="C4" s="606" t="s">
        <v>445</v>
      </c>
      <c r="D4" s="606" t="s">
        <v>56</v>
      </c>
      <c r="E4" s="606" t="s">
        <v>445</v>
      </c>
      <c r="F4" s="606" t="s">
        <v>56</v>
      </c>
      <c r="G4" s="607" t="s">
        <v>445</v>
      </c>
      <c r="H4" s="1"/>
    </row>
    <row r="5" spans="1:8" x14ac:dyDescent="0.2">
      <c r="A5" s="157" t="s">
        <v>8</v>
      </c>
      <c r="B5" s="392">
        <v>68.580260138394777</v>
      </c>
      <c r="C5" s="475">
        <v>-21.690234959539307</v>
      </c>
      <c r="D5" s="392">
        <v>75.226995392929652</v>
      </c>
      <c r="E5" s="475">
        <v>-0.49903278896027542</v>
      </c>
      <c r="F5" s="392">
        <v>75.60342662477801</v>
      </c>
      <c r="G5" s="475">
        <v>-2.0407306043237599</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4">
        <f>INDICE!A3</f>
        <v>45566</v>
      </c>
      <c r="C3" s="775"/>
      <c r="D3" s="775" t="s">
        <v>115</v>
      </c>
      <c r="E3" s="775"/>
      <c r="F3" s="775" t="s">
        <v>116</v>
      </c>
      <c r="G3" s="775"/>
      <c r="H3" s="775"/>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50.603999999999999</v>
      </c>
      <c r="C6" s="394">
        <v>17.730265453784043</v>
      </c>
      <c r="D6" s="233">
        <v>855.61500000000012</v>
      </c>
      <c r="E6" s="394">
        <v>-1.357520838377172</v>
      </c>
      <c r="F6" s="233">
        <v>1019.5550000000001</v>
      </c>
      <c r="G6" s="394">
        <v>-6.8739655758248963</v>
      </c>
      <c r="H6" s="394">
        <v>5.2706074415721744</v>
      </c>
    </row>
    <row r="7" spans="1:8" x14ac:dyDescent="0.2">
      <c r="A7" s="1" t="s">
        <v>48</v>
      </c>
      <c r="B7" s="456">
        <v>68.277000000000001</v>
      </c>
      <c r="C7" s="397">
        <v>-6.5108445612881969</v>
      </c>
      <c r="D7" s="456">
        <v>619.04600000000005</v>
      </c>
      <c r="E7" s="397">
        <v>26.396020965071159</v>
      </c>
      <c r="F7" s="233">
        <v>698.48100000000011</v>
      </c>
      <c r="G7" s="394">
        <v>12.627162508404949</v>
      </c>
      <c r="H7" s="394">
        <v>3.6108097713186385</v>
      </c>
    </row>
    <row r="8" spans="1:8" x14ac:dyDescent="0.2">
      <c r="A8" s="1" t="s">
        <v>49</v>
      </c>
      <c r="B8" s="456">
        <v>120.95400000000001</v>
      </c>
      <c r="C8" s="397">
        <v>-12.942023248281567</v>
      </c>
      <c r="D8" s="233">
        <v>1300.1899999999998</v>
      </c>
      <c r="E8" s="394">
        <v>-1.5041900054998081</v>
      </c>
      <c r="F8" s="233">
        <v>1474.2789999999998</v>
      </c>
      <c r="G8" s="394">
        <v>-12.831041885804273</v>
      </c>
      <c r="H8" s="394">
        <v>7.6213111292216524</v>
      </c>
    </row>
    <row r="9" spans="1:8" x14ac:dyDescent="0.2">
      <c r="A9" s="1" t="s">
        <v>122</v>
      </c>
      <c r="B9" s="456">
        <v>814.55299999999988</v>
      </c>
      <c r="C9" s="394">
        <v>27.955268052378901</v>
      </c>
      <c r="D9" s="233">
        <v>6783.6440000000002</v>
      </c>
      <c r="E9" s="394">
        <v>21.187182210846053</v>
      </c>
      <c r="F9" s="233">
        <v>8146.4400000000005</v>
      </c>
      <c r="G9" s="394">
        <v>16.231461897657944</v>
      </c>
      <c r="H9" s="394">
        <v>42.113164357313948</v>
      </c>
    </row>
    <row r="10" spans="1:8" x14ac:dyDescent="0.2">
      <c r="A10" s="1" t="s">
        <v>123</v>
      </c>
      <c r="B10" s="456">
        <v>514.69899999999996</v>
      </c>
      <c r="C10" s="394">
        <v>-2.7813246093868096</v>
      </c>
      <c r="D10" s="233">
        <v>5100.8709999999992</v>
      </c>
      <c r="E10" s="394">
        <v>0.58512801117210922</v>
      </c>
      <c r="F10" s="233">
        <v>6186.4189999999999</v>
      </c>
      <c r="G10" s="394">
        <v>-0.52912477507613687</v>
      </c>
      <c r="H10" s="394">
        <v>31.980801445810659</v>
      </c>
    </row>
    <row r="11" spans="1:8" x14ac:dyDescent="0.2">
      <c r="A11" s="1" t="s">
        <v>225</v>
      </c>
      <c r="B11" s="456">
        <v>237.13299999999998</v>
      </c>
      <c r="C11" s="394">
        <v>29.593621230503537</v>
      </c>
      <c r="D11" s="233">
        <v>1483.42</v>
      </c>
      <c r="E11" s="394">
        <v>-11.239902134246476</v>
      </c>
      <c r="F11" s="233">
        <v>1818.991</v>
      </c>
      <c r="G11" s="394">
        <v>-9.4345381238168926</v>
      </c>
      <c r="H11" s="394">
        <v>9.4033058547629214</v>
      </c>
    </row>
    <row r="12" spans="1:8" x14ac:dyDescent="0.2">
      <c r="A12" s="168" t="s">
        <v>226</v>
      </c>
      <c r="B12" s="457">
        <v>1806.2200000000003</v>
      </c>
      <c r="C12" s="170">
        <v>12.610882647068383</v>
      </c>
      <c r="D12" s="169">
        <v>16142.786</v>
      </c>
      <c r="E12" s="170">
        <v>7.4943958072967343</v>
      </c>
      <c r="F12" s="169">
        <v>19344.165000000001</v>
      </c>
      <c r="G12" s="170">
        <v>3.7616272885602742</v>
      </c>
      <c r="H12" s="170">
        <v>100</v>
      </c>
    </row>
    <row r="13" spans="1:8" x14ac:dyDescent="0.2">
      <c r="A13" s="145" t="s">
        <v>227</v>
      </c>
      <c r="B13" s="458"/>
      <c r="C13" s="172"/>
      <c r="D13" s="171"/>
      <c r="E13" s="172"/>
      <c r="F13" s="171"/>
      <c r="G13" s="172"/>
      <c r="H13" s="172"/>
    </row>
    <row r="14" spans="1:8" x14ac:dyDescent="0.2">
      <c r="A14" s="1" t="s">
        <v>406</v>
      </c>
      <c r="B14" s="456">
        <v>39.505000000000003</v>
      </c>
      <c r="C14" s="703">
        <v>17.037980683770829</v>
      </c>
      <c r="D14" s="233">
        <v>458.27300000000002</v>
      </c>
      <c r="E14" s="394">
        <v>18.46118054568251</v>
      </c>
      <c r="F14" s="233">
        <v>552.03899999999999</v>
      </c>
      <c r="G14" s="394">
        <v>19.533462674415571</v>
      </c>
      <c r="H14" s="394">
        <v>2.4835845310608331</v>
      </c>
    </row>
    <row r="15" spans="1:8" x14ac:dyDescent="0.2">
      <c r="A15" s="1" t="s">
        <v>48</v>
      </c>
      <c r="B15" s="456">
        <v>145.36100000000002</v>
      </c>
      <c r="C15" s="394">
        <v>-19.570521935915796</v>
      </c>
      <c r="D15" s="233">
        <v>2824.8559999999998</v>
      </c>
      <c r="E15" s="394">
        <v>-15.8222838861633</v>
      </c>
      <c r="F15" s="233">
        <v>3510.1809999999996</v>
      </c>
      <c r="G15" s="394">
        <v>-12.816829905216176</v>
      </c>
      <c r="H15" s="394">
        <v>15.792056780089172</v>
      </c>
    </row>
    <row r="16" spans="1:8" x14ac:dyDescent="0.2">
      <c r="A16" s="1" t="s">
        <v>49</v>
      </c>
      <c r="B16" s="456">
        <v>22.788</v>
      </c>
      <c r="C16" s="468">
        <v>-39.257916622241183</v>
      </c>
      <c r="D16" s="233">
        <v>366.34900000000005</v>
      </c>
      <c r="E16" s="394">
        <v>-22.24794981068645</v>
      </c>
      <c r="F16" s="233">
        <v>425.15300000000008</v>
      </c>
      <c r="G16" s="394">
        <v>-21.555737193739251</v>
      </c>
      <c r="H16" s="394">
        <v>1.9127333650957752</v>
      </c>
    </row>
    <row r="17" spans="1:8" x14ac:dyDescent="0.2">
      <c r="A17" s="1" t="s">
        <v>122</v>
      </c>
      <c r="B17" s="456">
        <v>603.51299999999992</v>
      </c>
      <c r="C17" s="394">
        <v>-24.243550170777844</v>
      </c>
      <c r="D17" s="233">
        <v>8213.9049999999988</v>
      </c>
      <c r="E17" s="394">
        <v>32.339795942370444</v>
      </c>
      <c r="F17" s="233">
        <v>9899.3810000000012</v>
      </c>
      <c r="G17" s="394">
        <v>32.002658886467977</v>
      </c>
      <c r="H17" s="394">
        <v>44.536617011981996</v>
      </c>
    </row>
    <row r="18" spans="1:8" x14ac:dyDescent="0.2">
      <c r="A18" s="1" t="s">
        <v>123</v>
      </c>
      <c r="B18" s="456">
        <v>184.18099999999998</v>
      </c>
      <c r="C18" s="394">
        <v>0.13428729870494702</v>
      </c>
      <c r="D18" s="233">
        <v>1960.1940000000002</v>
      </c>
      <c r="E18" s="394">
        <v>11.684202009888791</v>
      </c>
      <c r="F18" s="233">
        <v>2497.9640000000004</v>
      </c>
      <c r="G18" s="394">
        <v>29.029398775287785</v>
      </c>
      <c r="H18" s="394">
        <v>11.238163878905013</v>
      </c>
    </row>
    <row r="19" spans="1:8" x14ac:dyDescent="0.2">
      <c r="A19" s="1" t="s">
        <v>225</v>
      </c>
      <c r="B19" s="456">
        <v>420.48099999999999</v>
      </c>
      <c r="C19" s="394">
        <v>33.260968776542455</v>
      </c>
      <c r="D19" s="233">
        <v>4353.7089999999998</v>
      </c>
      <c r="E19" s="394">
        <v>-4.3396113652313453</v>
      </c>
      <c r="F19" s="233">
        <v>5342.7919999999995</v>
      </c>
      <c r="G19" s="394">
        <v>-3.390155682979362</v>
      </c>
      <c r="H19" s="394">
        <v>24.036844432867191</v>
      </c>
    </row>
    <row r="20" spans="1:8" x14ac:dyDescent="0.2">
      <c r="A20" s="173" t="s">
        <v>228</v>
      </c>
      <c r="B20" s="459">
        <v>1415.829</v>
      </c>
      <c r="C20" s="175">
        <v>-8.5450315092667495</v>
      </c>
      <c r="D20" s="174">
        <v>18177.286000000004</v>
      </c>
      <c r="E20" s="175">
        <v>8.6711804821332983</v>
      </c>
      <c r="F20" s="174">
        <v>22227.510000000006</v>
      </c>
      <c r="G20" s="175">
        <v>11.16175547225413</v>
      </c>
      <c r="H20" s="175">
        <v>100</v>
      </c>
    </row>
    <row r="21" spans="1:8" x14ac:dyDescent="0.2">
      <c r="A21" s="145" t="s">
        <v>450</v>
      </c>
      <c r="B21" s="460"/>
      <c r="C21" s="396"/>
      <c r="D21" s="395"/>
      <c r="E21" s="396"/>
      <c r="F21" s="395"/>
      <c r="G21" s="396"/>
      <c r="H21" s="396"/>
    </row>
    <row r="22" spans="1:8" x14ac:dyDescent="0.2">
      <c r="A22" s="1" t="s">
        <v>406</v>
      </c>
      <c r="B22" s="456">
        <v>-11.098999999999997</v>
      </c>
      <c r="C22" s="394">
        <v>20.26221692491049</v>
      </c>
      <c r="D22" s="233">
        <v>-397.3420000000001</v>
      </c>
      <c r="E22" s="394">
        <v>-17.31257868833692</v>
      </c>
      <c r="F22" s="233">
        <v>-467.51600000000008</v>
      </c>
      <c r="G22" s="394">
        <v>-26.140945110776897</v>
      </c>
      <c r="H22" s="397" t="s">
        <v>451</v>
      </c>
    </row>
    <row r="23" spans="1:8" x14ac:dyDescent="0.2">
      <c r="A23" s="1" t="s">
        <v>48</v>
      </c>
      <c r="B23" s="456">
        <v>77.084000000000017</v>
      </c>
      <c r="C23" s="394">
        <v>-28.426447785030483</v>
      </c>
      <c r="D23" s="233">
        <v>2205.8099999999995</v>
      </c>
      <c r="E23" s="394">
        <v>-23.036771424992629</v>
      </c>
      <c r="F23" s="233">
        <v>2811.6999999999994</v>
      </c>
      <c r="G23" s="394">
        <v>-17.449662262044267</v>
      </c>
      <c r="H23" s="397" t="s">
        <v>451</v>
      </c>
    </row>
    <row r="24" spans="1:8" x14ac:dyDescent="0.2">
      <c r="A24" s="1" t="s">
        <v>49</v>
      </c>
      <c r="B24" s="456">
        <v>-98.166000000000011</v>
      </c>
      <c r="C24" s="397">
        <v>-3.2074857768268137</v>
      </c>
      <c r="D24" s="233">
        <v>-933.84099999999978</v>
      </c>
      <c r="E24" s="394">
        <v>10.009895508146126</v>
      </c>
      <c r="F24" s="233">
        <v>-1049.1259999999997</v>
      </c>
      <c r="G24" s="394">
        <v>-8.7167234544613148</v>
      </c>
      <c r="H24" s="397" t="s">
        <v>451</v>
      </c>
    </row>
    <row r="25" spans="1:8" x14ac:dyDescent="0.2">
      <c r="A25" s="1" t="s">
        <v>122</v>
      </c>
      <c r="B25" s="456">
        <v>-211.03999999999996</v>
      </c>
      <c r="C25" s="394">
        <v>-231.85302735900342</v>
      </c>
      <c r="D25" s="233">
        <v>1430.2609999999986</v>
      </c>
      <c r="E25" s="394">
        <v>134.84631046599415</v>
      </c>
      <c r="F25" s="233">
        <v>1752.9410000000007</v>
      </c>
      <c r="G25" s="394">
        <v>257.32593788475498</v>
      </c>
      <c r="H25" s="397" t="s">
        <v>451</v>
      </c>
    </row>
    <row r="26" spans="1:8" x14ac:dyDescent="0.2">
      <c r="A26" s="1" t="s">
        <v>123</v>
      </c>
      <c r="B26" s="456">
        <v>-330.51799999999997</v>
      </c>
      <c r="C26" s="394">
        <v>-4.3335552403832187</v>
      </c>
      <c r="D26" s="233">
        <v>-3140.6769999999988</v>
      </c>
      <c r="E26" s="394">
        <v>-5.2893540437553543</v>
      </c>
      <c r="F26" s="233">
        <v>-3688.4549999999995</v>
      </c>
      <c r="G26" s="394">
        <v>-13.888786425242596</v>
      </c>
      <c r="H26" s="397" t="s">
        <v>451</v>
      </c>
    </row>
    <row r="27" spans="1:8" x14ac:dyDescent="0.2">
      <c r="A27" s="1" t="s">
        <v>225</v>
      </c>
      <c r="B27" s="456">
        <v>183.34800000000001</v>
      </c>
      <c r="C27" s="394">
        <v>38.323651452282128</v>
      </c>
      <c r="D27" s="233">
        <v>2870.2889999999998</v>
      </c>
      <c r="E27" s="394">
        <v>-0.33528418077429961</v>
      </c>
      <c r="F27" s="233">
        <v>3523.8009999999995</v>
      </c>
      <c r="G27" s="394">
        <v>5.6959590208953199E-2</v>
      </c>
      <c r="H27" s="397" t="s">
        <v>451</v>
      </c>
    </row>
    <row r="28" spans="1:8" x14ac:dyDescent="0.2">
      <c r="A28" s="173" t="s">
        <v>229</v>
      </c>
      <c r="B28" s="459">
        <v>-390.3910000000003</v>
      </c>
      <c r="C28" s="175">
        <v>599.22445909156238</v>
      </c>
      <c r="D28" s="174">
        <v>2034.5000000000036</v>
      </c>
      <c r="E28" s="175">
        <v>19.008552588092751</v>
      </c>
      <c r="F28" s="174">
        <v>2883.3450000000048</v>
      </c>
      <c r="G28" s="175">
        <v>113.14597754510125</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795" t="s">
        <v>447</v>
      </c>
      <c r="B3" s="793" t="s">
        <v>448</v>
      </c>
      <c r="C3" s="778">
        <f>INDICE!A3</f>
        <v>45566</v>
      </c>
      <c r="D3" s="776">
        <v>41671</v>
      </c>
      <c r="E3" s="776">
        <v>41671</v>
      </c>
      <c r="F3" s="775" t="s">
        <v>116</v>
      </c>
      <c r="G3" s="775"/>
      <c r="H3" s="775"/>
    </row>
    <row r="4" spans="1:8" x14ac:dyDescent="0.2">
      <c r="A4" s="796"/>
      <c r="B4" s="794"/>
      <c r="C4" s="82" t="s">
        <v>456</v>
      </c>
      <c r="D4" s="82" t="s">
        <v>457</v>
      </c>
      <c r="E4" s="82" t="s">
        <v>230</v>
      </c>
      <c r="F4" s="82" t="s">
        <v>456</v>
      </c>
      <c r="G4" s="82" t="s">
        <v>457</v>
      </c>
      <c r="H4" s="82" t="s">
        <v>230</v>
      </c>
    </row>
    <row r="5" spans="1:8" x14ac:dyDescent="0.2">
      <c r="A5" s="398"/>
      <c r="B5" s="532" t="s">
        <v>200</v>
      </c>
      <c r="C5" s="141">
        <v>59.58</v>
      </c>
      <c r="D5" s="141">
        <v>8.9960000000000004</v>
      </c>
      <c r="E5" s="177">
        <v>-50.583999999999996</v>
      </c>
      <c r="F5" s="143">
        <v>59.58</v>
      </c>
      <c r="G5" s="141">
        <v>234.69199999999998</v>
      </c>
      <c r="H5" s="176">
        <v>175.11199999999997</v>
      </c>
    </row>
    <row r="6" spans="1:8" x14ac:dyDescent="0.2">
      <c r="A6" s="398"/>
      <c r="B6" s="532" t="s">
        <v>231</v>
      </c>
      <c r="C6" s="141">
        <v>194.245</v>
      </c>
      <c r="D6" s="144">
        <v>86.561000000000007</v>
      </c>
      <c r="E6" s="177">
        <v>-107.684</v>
      </c>
      <c r="F6" s="143">
        <v>2126.3670000000002</v>
      </c>
      <c r="G6" s="141">
        <v>2040.6299999999999</v>
      </c>
      <c r="H6" s="177">
        <v>-85.737000000000307</v>
      </c>
    </row>
    <row r="7" spans="1:8" x14ac:dyDescent="0.2">
      <c r="A7" s="398"/>
      <c r="B7" s="648" t="s">
        <v>201</v>
      </c>
      <c r="C7" s="141">
        <v>0</v>
      </c>
      <c r="D7" s="96">
        <v>0.09</v>
      </c>
      <c r="E7" s="689">
        <v>0.09</v>
      </c>
      <c r="F7" s="143">
        <v>0</v>
      </c>
      <c r="G7" s="141">
        <v>35.208000000000006</v>
      </c>
      <c r="H7" s="177">
        <v>35.208000000000006</v>
      </c>
    </row>
    <row r="8" spans="1:8" x14ac:dyDescent="0.2">
      <c r="A8" s="486" t="s">
        <v>300</v>
      </c>
      <c r="B8" s="647"/>
      <c r="C8" s="146">
        <v>253.82499999999999</v>
      </c>
      <c r="D8" s="178">
        <v>95.647000000000006</v>
      </c>
      <c r="E8" s="178">
        <v>-158.178</v>
      </c>
      <c r="F8" s="146">
        <v>2185.9470000000001</v>
      </c>
      <c r="G8" s="178">
        <v>2310.5299999999997</v>
      </c>
      <c r="H8" s="146">
        <v>124.58299999999963</v>
      </c>
    </row>
    <row r="9" spans="1:8" x14ac:dyDescent="0.2">
      <c r="A9" s="398"/>
      <c r="B9" s="533" t="s">
        <v>561</v>
      </c>
      <c r="C9" s="144">
        <v>0</v>
      </c>
      <c r="D9" s="144">
        <v>0</v>
      </c>
      <c r="E9" s="179">
        <v>0</v>
      </c>
      <c r="F9" s="144">
        <v>63.875</v>
      </c>
      <c r="G9" s="96">
        <v>36.371000000000002</v>
      </c>
      <c r="H9" s="179">
        <v>-27.503999999999998</v>
      </c>
    </row>
    <row r="10" spans="1:8" x14ac:dyDescent="0.2">
      <c r="A10" s="398"/>
      <c r="B10" s="533" t="s">
        <v>202</v>
      </c>
      <c r="C10" s="144">
        <v>18</v>
      </c>
      <c r="D10" s="141">
        <v>0</v>
      </c>
      <c r="E10" s="179">
        <v>-18</v>
      </c>
      <c r="F10" s="144">
        <v>18</v>
      </c>
      <c r="G10" s="141">
        <v>199.01799999999997</v>
      </c>
      <c r="H10" s="179">
        <v>181.01799999999997</v>
      </c>
    </row>
    <row r="11" spans="1:8" x14ac:dyDescent="0.2">
      <c r="A11" s="398"/>
      <c r="B11" s="648" t="s">
        <v>232</v>
      </c>
      <c r="C11" s="144">
        <v>0</v>
      </c>
      <c r="D11" s="96">
        <v>0.24</v>
      </c>
      <c r="E11" s="689">
        <v>0.24</v>
      </c>
      <c r="F11" s="144">
        <v>29.572000000000003</v>
      </c>
      <c r="G11" s="141">
        <v>589.49900000000002</v>
      </c>
      <c r="H11" s="177">
        <v>559.92700000000002</v>
      </c>
    </row>
    <row r="12" spans="1:8" x14ac:dyDescent="0.2">
      <c r="A12" s="632" t="s">
        <v>454</v>
      </c>
      <c r="C12" s="146">
        <v>18</v>
      </c>
      <c r="D12" s="725">
        <v>0.24</v>
      </c>
      <c r="E12" s="178">
        <v>-17.760000000000002</v>
      </c>
      <c r="F12" s="146">
        <v>111.447</v>
      </c>
      <c r="G12" s="146">
        <v>824.88800000000003</v>
      </c>
      <c r="H12" s="178">
        <v>713.44100000000003</v>
      </c>
    </row>
    <row r="13" spans="1:8" x14ac:dyDescent="0.2">
      <c r="A13" s="650"/>
      <c r="B13" s="649" t="s">
        <v>233</v>
      </c>
      <c r="C13" s="144">
        <v>82.320999999999998</v>
      </c>
      <c r="D13" s="141">
        <v>74.561999999999998</v>
      </c>
      <c r="E13" s="179">
        <v>-7.7590000000000003</v>
      </c>
      <c r="F13" s="144">
        <v>692.97699999999998</v>
      </c>
      <c r="G13" s="141">
        <v>799.67200000000003</v>
      </c>
      <c r="H13" s="179">
        <v>106.69500000000005</v>
      </c>
    </row>
    <row r="14" spans="1:8" x14ac:dyDescent="0.2">
      <c r="A14" s="398"/>
      <c r="B14" s="533" t="s">
        <v>234</v>
      </c>
      <c r="C14" s="144">
        <v>92.042000000000002</v>
      </c>
      <c r="D14" s="141">
        <v>189.41399999999999</v>
      </c>
      <c r="E14" s="179">
        <v>97.371999999999986</v>
      </c>
      <c r="F14" s="144">
        <v>787.18900000000019</v>
      </c>
      <c r="G14" s="141">
        <v>4083.8440000000001</v>
      </c>
      <c r="H14" s="179">
        <v>3296.6549999999997</v>
      </c>
    </row>
    <row r="15" spans="1:8" x14ac:dyDescent="0.2">
      <c r="A15" s="398"/>
      <c r="B15" s="533" t="s">
        <v>581</v>
      </c>
      <c r="C15" s="96">
        <v>152.995</v>
      </c>
      <c r="D15" s="144">
        <v>40.030999999999999</v>
      </c>
      <c r="E15" s="177">
        <v>-112.964</v>
      </c>
      <c r="F15" s="144">
        <v>1827.9849999999997</v>
      </c>
      <c r="G15" s="144">
        <v>748.42699999999991</v>
      </c>
      <c r="H15" s="177">
        <v>-1079.5579999999998</v>
      </c>
    </row>
    <row r="16" spans="1:8" x14ac:dyDescent="0.2">
      <c r="A16" s="398"/>
      <c r="B16" s="533" t="s">
        <v>235</v>
      </c>
      <c r="C16" s="144">
        <v>0</v>
      </c>
      <c r="D16" s="96">
        <v>3.8170000000000002</v>
      </c>
      <c r="E16" s="177">
        <v>3.8170000000000002</v>
      </c>
      <c r="F16" s="144">
        <v>366.50299999999999</v>
      </c>
      <c r="G16" s="141">
        <v>206.703</v>
      </c>
      <c r="H16" s="177">
        <v>-159.79999999999998</v>
      </c>
    </row>
    <row r="17" spans="1:8" x14ac:dyDescent="0.2">
      <c r="A17" s="398"/>
      <c r="B17" s="533" t="s">
        <v>206</v>
      </c>
      <c r="C17" s="144">
        <v>298.62</v>
      </c>
      <c r="D17" s="96">
        <v>114.39100000000001</v>
      </c>
      <c r="E17" s="689">
        <v>-184.22899999999998</v>
      </c>
      <c r="F17" s="144">
        <v>3257.7239999999997</v>
      </c>
      <c r="G17" s="141">
        <v>1643.6399999999999</v>
      </c>
      <c r="H17" s="177">
        <v>-1614.0839999999998</v>
      </c>
    </row>
    <row r="18" spans="1:8" x14ac:dyDescent="0.2">
      <c r="A18" s="398"/>
      <c r="B18" s="533" t="s">
        <v>280</v>
      </c>
      <c r="C18" s="143">
        <v>82.631</v>
      </c>
      <c r="D18" s="96">
        <v>60.628</v>
      </c>
      <c r="E18" s="685">
        <v>-22.003</v>
      </c>
      <c r="F18" s="144">
        <v>97.603999999999999</v>
      </c>
      <c r="G18" s="141">
        <v>524.85199999999998</v>
      </c>
      <c r="H18" s="177">
        <v>427.24799999999999</v>
      </c>
    </row>
    <row r="19" spans="1:8" x14ac:dyDescent="0.2">
      <c r="A19" s="398"/>
      <c r="B19" s="533" t="s">
        <v>540</v>
      </c>
      <c r="C19" s="144">
        <v>229.535</v>
      </c>
      <c r="D19" s="141">
        <v>31.949000000000002</v>
      </c>
      <c r="E19" s="177">
        <v>-197.58599999999998</v>
      </c>
      <c r="F19" s="144">
        <v>2757.7809999999999</v>
      </c>
      <c r="G19" s="141">
        <v>1214.7810000000002</v>
      </c>
      <c r="H19" s="177">
        <v>-1542.9999999999998</v>
      </c>
    </row>
    <row r="20" spans="1:8" x14ac:dyDescent="0.2">
      <c r="A20" s="398"/>
      <c r="B20" s="533" t="s">
        <v>236</v>
      </c>
      <c r="C20" s="96">
        <v>56.116</v>
      </c>
      <c r="D20" s="141">
        <v>147.91300000000001</v>
      </c>
      <c r="E20" s="177">
        <v>91.797000000000011</v>
      </c>
      <c r="F20" s="144">
        <v>347.61699999999996</v>
      </c>
      <c r="G20" s="141">
        <v>1988.3529999999998</v>
      </c>
      <c r="H20" s="177">
        <v>1640.7359999999999</v>
      </c>
    </row>
    <row r="21" spans="1:8" x14ac:dyDescent="0.2">
      <c r="A21" s="398"/>
      <c r="B21" s="533" t="s">
        <v>208</v>
      </c>
      <c r="C21" s="96">
        <v>1.2E-2</v>
      </c>
      <c r="D21" s="144">
        <v>76.281999999999996</v>
      </c>
      <c r="E21" s="177">
        <v>76.27</v>
      </c>
      <c r="F21" s="144">
        <v>839.99699999999996</v>
      </c>
      <c r="G21" s="144">
        <v>951.02799999999991</v>
      </c>
      <c r="H21" s="177">
        <v>111.03099999999995</v>
      </c>
    </row>
    <row r="22" spans="1:8" x14ac:dyDescent="0.2">
      <c r="A22" s="398"/>
      <c r="B22" s="533" t="s">
        <v>237</v>
      </c>
      <c r="C22" s="144">
        <v>5.024</v>
      </c>
      <c r="D22" s="96">
        <v>2.5649999999999999</v>
      </c>
      <c r="E22" s="689">
        <v>-2.4590000000000001</v>
      </c>
      <c r="F22" s="144">
        <v>550.85099999999989</v>
      </c>
      <c r="G22" s="96">
        <v>12.946</v>
      </c>
      <c r="H22" s="177">
        <v>-537.90499999999986</v>
      </c>
    </row>
    <row r="23" spans="1:8" x14ac:dyDescent="0.2">
      <c r="A23" s="398"/>
      <c r="B23" s="533" t="s">
        <v>238</v>
      </c>
      <c r="C23" s="96">
        <v>24.651</v>
      </c>
      <c r="D23" s="96">
        <v>8.3320000000000007</v>
      </c>
      <c r="E23" s="689">
        <v>-16.318999999999999</v>
      </c>
      <c r="F23" s="144">
        <v>836.81</v>
      </c>
      <c r="G23" s="141">
        <v>474.17599999999999</v>
      </c>
      <c r="H23" s="177">
        <v>-362.63399999999996</v>
      </c>
    </row>
    <row r="24" spans="1:8" x14ac:dyDescent="0.2">
      <c r="A24" s="398"/>
      <c r="B24" s="651" t="s">
        <v>239</v>
      </c>
      <c r="C24" s="144">
        <v>64.160000000000082</v>
      </c>
      <c r="D24" s="141">
        <v>174.33699999999976</v>
      </c>
      <c r="E24" s="177">
        <v>110.17699999999968</v>
      </c>
      <c r="F24" s="144">
        <v>974.246000000001</v>
      </c>
      <c r="G24" s="141">
        <v>1305.3880000000026</v>
      </c>
      <c r="H24" s="177">
        <v>331.14200000000164</v>
      </c>
    </row>
    <row r="25" spans="1:8" x14ac:dyDescent="0.2">
      <c r="A25" s="632" t="s">
        <v>438</v>
      </c>
      <c r="C25" s="146">
        <v>1088.107</v>
      </c>
      <c r="D25" s="146">
        <v>924.22099999999989</v>
      </c>
      <c r="E25" s="178">
        <v>-163.88600000000008</v>
      </c>
      <c r="F25" s="146">
        <v>13337.284</v>
      </c>
      <c r="G25" s="146">
        <v>13953.810000000001</v>
      </c>
      <c r="H25" s="178">
        <v>616.52600000000166</v>
      </c>
    </row>
    <row r="26" spans="1:8" x14ac:dyDescent="0.2">
      <c r="A26" s="650"/>
      <c r="B26" s="649" t="s">
        <v>210</v>
      </c>
      <c r="C26" s="144">
        <v>164.46100000000001</v>
      </c>
      <c r="D26" s="141">
        <v>0</v>
      </c>
      <c r="E26" s="179">
        <v>-164.46100000000001</v>
      </c>
      <c r="F26" s="144">
        <v>611.80999999999995</v>
      </c>
      <c r="G26" s="141">
        <v>49.453000000000003</v>
      </c>
      <c r="H26" s="179">
        <v>-562.35699999999997</v>
      </c>
    </row>
    <row r="27" spans="1:8" x14ac:dyDescent="0.2">
      <c r="A27" s="399"/>
      <c r="B27" s="533" t="s">
        <v>676</v>
      </c>
      <c r="C27" s="144">
        <v>0</v>
      </c>
      <c r="D27" s="144">
        <v>0</v>
      </c>
      <c r="E27" s="177">
        <v>0</v>
      </c>
      <c r="F27" s="144">
        <v>29.003</v>
      </c>
      <c r="G27" s="96">
        <v>157.553</v>
      </c>
      <c r="H27" s="177">
        <v>128.55000000000001</v>
      </c>
    </row>
    <row r="28" spans="1:8" x14ac:dyDescent="0.2">
      <c r="A28" s="399"/>
      <c r="B28" s="533" t="s">
        <v>240</v>
      </c>
      <c r="C28" s="144">
        <v>1.3320000000000001</v>
      </c>
      <c r="D28" s="144">
        <v>0</v>
      </c>
      <c r="E28" s="177">
        <v>-1.3320000000000001</v>
      </c>
      <c r="F28" s="144">
        <v>192.40299999999996</v>
      </c>
      <c r="G28" s="96">
        <v>33.164999999999999</v>
      </c>
      <c r="H28" s="177">
        <v>-159.23799999999997</v>
      </c>
    </row>
    <row r="29" spans="1:8" x14ac:dyDescent="0.2">
      <c r="A29" s="399"/>
      <c r="B29" s="533" t="s">
        <v>669</v>
      </c>
      <c r="C29" s="144">
        <v>27.151</v>
      </c>
      <c r="D29" s="144">
        <v>0</v>
      </c>
      <c r="E29" s="177">
        <v>-27.151</v>
      </c>
      <c r="F29" s="144">
        <v>235.28400000000005</v>
      </c>
      <c r="G29" s="144">
        <v>0</v>
      </c>
      <c r="H29" s="177">
        <v>-235.28400000000005</v>
      </c>
    </row>
    <row r="30" spans="1:8" x14ac:dyDescent="0.2">
      <c r="A30" s="399"/>
      <c r="B30" s="651" t="s">
        <v>517</v>
      </c>
      <c r="C30" s="96">
        <v>23.150000000000006</v>
      </c>
      <c r="D30" s="96">
        <v>22</v>
      </c>
      <c r="E30" s="177">
        <v>-1.1500000000000057</v>
      </c>
      <c r="F30" s="144">
        <v>273.471</v>
      </c>
      <c r="G30" s="141">
        <v>118.85000000000008</v>
      </c>
      <c r="H30" s="177">
        <v>-154.62099999999992</v>
      </c>
    </row>
    <row r="31" spans="1:8" x14ac:dyDescent="0.2">
      <c r="A31" s="632" t="s">
        <v>337</v>
      </c>
      <c r="C31" s="146">
        <v>216.09400000000002</v>
      </c>
      <c r="D31" s="146">
        <v>22</v>
      </c>
      <c r="E31" s="178">
        <v>-194.09400000000002</v>
      </c>
      <c r="F31" s="146">
        <v>1341.971</v>
      </c>
      <c r="G31" s="146">
        <v>359.02100000000007</v>
      </c>
      <c r="H31" s="178">
        <v>-982.94999999999993</v>
      </c>
    </row>
    <row r="32" spans="1:8" x14ac:dyDescent="0.2">
      <c r="A32" s="650"/>
      <c r="B32" s="649" t="s">
        <v>213</v>
      </c>
      <c r="C32" s="144">
        <v>158.41900000000001</v>
      </c>
      <c r="D32" s="141">
        <v>0</v>
      </c>
      <c r="E32" s="179">
        <v>-158.41900000000001</v>
      </c>
      <c r="F32" s="144">
        <v>723.90099999999995</v>
      </c>
      <c r="G32" s="141">
        <v>0</v>
      </c>
      <c r="H32" s="179">
        <v>-723.90099999999995</v>
      </c>
    </row>
    <row r="33" spans="1:8" x14ac:dyDescent="0.2">
      <c r="A33" s="399"/>
      <c r="B33" s="533" t="s">
        <v>216</v>
      </c>
      <c r="C33" s="144">
        <v>0</v>
      </c>
      <c r="D33" s="144">
        <v>51.045999999999999</v>
      </c>
      <c r="E33" s="177">
        <v>51.045999999999999</v>
      </c>
      <c r="F33" s="144">
        <v>76.814999999999998</v>
      </c>
      <c r="G33" s="144">
        <v>121.12100000000001</v>
      </c>
      <c r="H33" s="177">
        <v>44.306000000000012</v>
      </c>
    </row>
    <row r="34" spans="1:8" x14ac:dyDescent="0.2">
      <c r="A34" s="399"/>
      <c r="B34" s="533" t="s">
        <v>241</v>
      </c>
      <c r="C34" s="96">
        <v>1.2E-2</v>
      </c>
      <c r="D34" s="144">
        <v>207.55600000000001</v>
      </c>
      <c r="E34" s="685">
        <v>207.54400000000001</v>
      </c>
      <c r="F34" s="144">
        <v>28.346</v>
      </c>
      <c r="G34" s="144">
        <v>3055.7819999999992</v>
      </c>
      <c r="H34" s="177">
        <v>3027.4359999999992</v>
      </c>
    </row>
    <row r="35" spans="1:8" x14ac:dyDescent="0.2">
      <c r="A35" s="399"/>
      <c r="B35" s="533" t="s">
        <v>218</v>
      </c>
      <c r="C35" s="144">
        <v>0</v>
      </c>
      <c r="D35" s="96">
        <v>30.353999999999999</v>
      </c>
      <c r="E35" s="689">
        <v>30.353999999999999</v>
      </c>
      <c r="F35" s="144">
        <v>7.3760000000000003</v>
      </c>
      <c r="G35" s="144">
        <v>493.18299999999999</v>
      </c>
      <c r="H35" s="177">
        <v>485.80700000000002</v>
      </c>
    </row>
    <row r="36" spans="1:8" x14ac:dyDescent="0.2">
      <c r="A36" s="399"/>
      <c r="B36" s="651" t="s">
        <v>219</v>
      </c>
      <c r="C36" s="144">
        <v>0</v>
      </c>
      <c r="D36" s="144">
        <v>84.660000000000025</v>
      </c>
      <c r="E36" s="689">
        <v>84.660000000000025</v>
      </c>
      <c r="F36" s="144">
        <v>198.74599999999987</v>
      </c>
      <c r="G36" s="144">
        <v>929.81700000000001</v>
      </c>
      <c r="H36" s="177">
        <v>731.07100000000014</v>
      </c>
    </row>
    <row r="37" spans="1:8" x14ac:dyDescent="0.2">
      <c r="A37" s="632" t="s">
        <v>439</v>
      </c>
      <c r="C37" s="146">
        <v>158.43100000000001</v>
      </c>
      <c r="D37" s="146">
        <v>373.61600000000004</v>
      </c>
      <c r="E37" s="178">
        <v>215.18500000000003</v>
      </c>
      <c r="F37" s="146">
        <v>1035.1839999999997</v>
      </c>
      <c r="G37" s="146">
        <v>4599.9029999999993</v>
      </c>
      <c r="H37" s="178">
        <v>3564.7189999999996</v>
      </c>
    </row>
    <row r="38" spans="1:8" x14ac:dyDescent="0.2">
      <c r="A38" s="650"/>
      <c r="B38" s="649" t="s">
        <v>628</v>
      </c>
      <c r="C38" s="144">
        <v>0</v>
      </c>
      <c r="D38" s="96">
        <v>9.7000000000000003E-2</v>
      </c>
      <c r="E38" s="689">
        <v>9.7000000000000003E-2</v>
      </c>
      <c r="F38" s="144">
        <v>0</v>
      </c>
      <c r="G38" s="141">
        <v>0.87699999999999989</v>
      </c>
      <c r="H38" s="179">
        <v>0.87699999999999989</v>
      </c>
    </row>
    <row r="39" spans="1:8" x14ac:dyDescent="0.2">
      <c r="A39" s="399"/>
      <c r="B39" s="533" t="s">
        <v>533</v>
      </c>
      <c r="C39" s="144">
        <v>0</v>
      </c>
      <c r="D39" s="144">
        <v>0</v>
      </c>
      <c r="E39" s="177">
        <v>0</v>
      </c>
      <c r="F39" s="404">
        <v>153.274</v>
      </c>
      <c r="G39" s="96">
        <v>4.5060000000000002</v>
      </c>
      <c r="H39" s="177">
        <v>-148.768</v>
      </c>
    </row>
    <row r="40" spans="1:8" x14ac:dyDescent="0.2">
      <c r="A40" s="399"/>
      <c r="B40" s="533" t="s">
        <v>639</v>
      </c>
      <c r="C40" s="141">
        <v>0</v>
      </c>
      <c r="D40" s="141">
        <v>0</v>
      </c>
      <c r="E40" s="179">
        <v>0</v>
      </c>
      <c r="F40" s="96">
        <v>33.275000000000006</v>
      </c>
      <c r="G40" s="141">
        <v>4.9000000000000002E-2</v>
      </c>
      <c r="H40" s="177">
        <v>-33.226000000000006</v>
      </c>
    </row>
    <row r="41" spans="1:8" x14ac:dyDescent="0.2">
      <c r="A41" s="399"/>
      <c r="B41" s="533" t="s">
        <v>609</v>
      </c>
      <c r="C41" s="144">
        <v>56.716999999999999</v>
      </c>
      <c r="D41" s="144">
        <v>0</v>
      </c>
      <c r="E41" s="177">
        <v>-56.716999999999999</v>
      </c>
      <c r="F41" s="96">
        <v>834.322</v>
      </c>
      <c r="G41" s="141">
        <v>31.039000000000001</v>
      </c>
      <c r="H41" s="177">
        <v>-803.28300000000002</v>
      </c>
    </row>
    <row r="42" spans="1:8" x14ac:dyDescent="0.2">
      <c r="A42" s="399"/>
      <c r="B42" s="533" t="s">
        <v>605</v>
      </c>
      <c r="C42" s="144">
        <v>15.045999999999999</v>
      </c>
      <c r="D42" s="144">
        <v>0</v>
      </c>
      <c r="E42" s="685">
        <v>-15.045999999999999</v>
      </c>
      <c r="F42" s="144">
        <v>103.81</v>
      </c>
      <c r="G42" s="144">
        <v>137.78400000000002</v>
      </c>
      <c r="H42" s="177">
        <v>33.974000000000018</v>
      </c>
    </row>
    <row r="43" spans="1:8" x14ac:dyDescent="0.2">
      <c r="A43" s="399"/>
      <c r="B43" s="651" t="s">
        <v>242</v>
      </c>
      <c r="C43" s="141">
        <v>0</v>
      </c>
      <c r="D43" s="141">
        <v>0.10500000000000001</v>
      </c>
      <c r="E43" s="689">
        <v>0.10500000000000001</v>
      </c>
      <c r="F43" s="404">
        <v>207.65100000000007</v>
      </c>
      <c r="G43" s="144">
        <v>5.9800000000000182</v>
      </c>
      <c r="H43" s="179">
        <v>-201.67100000000005</v>
      </c>
    </row>
    <row r="44" spans="1:8" x14ac:dyDescent="0.2">
      <c r="A44" s="486" t="s">
        <v>455</v>
      </c>
      <c r="B44" s="476"/>
      <c r="C44" s="146">
        <v>71.763000000000005</v>
      </c>
      <c r="D44" s="725">
        <v>0.10500000000000001</v>
      </c>
      <c r="E44" s="178">
        <v>-71.658000000000001</v>
      </c>
      <c r="F44" s="146">
        <v>1332.3320000000001</v>
      </c>
      <c r="G44" s="146">
        <v>179.35800000000003</v>
      </c>
      <c r="H44" s="178">
        <v>-1152.9740000000002</v>
      </c>
    </row>
    <row r="45" spans="1:8" x14ac:dyDescent="0.2">
      <c r="A45" s="150" t="s">
        <v>114</v>
      </c>
      <c r="B45" s="150"/>
      <c r="C45" s="150">
        <v>1806.22</v>
      </c>
      <c r="D45" s="180">
        <v>1415.8289999999997</v>
      </c>
      <c r="E45" s="150">
        <v>-390.3910000000003</v>
      </c>
      <c r="F45" s="150">
        <v>19344.165000000001</v>
      </c>
      <c r="G45" s="180">
        <v>22227.510000000002</v>
      </c>
      <c r="H45" s="150">
        <v>2883.3450000000012</v>
      </c>
    </row>
    <row r="46" spans="1:8" x14ac:dyDescent="0.2">
      <c r="A46" s="225" t="s">
        <v>440</v>
      </c>
      <c r="B46" s="152"/>
      <c r="C46" s="152">
        <v>351.363</v>
      </c>
      <c r="D46" s="743">
        <v>51.045999999999999</v>
      </c>
      <c r="E46" s="152">
        <v>-300.31700000000001</v>
      </c>
      <c r="F46" s="152">
        <v>1890.21</v>
      </c>
      <c r="G46" s="152">
        <v>294.20999999999998</v>
      </c>
      <c r="H46" s="152">
        <v>-1596</v>
      </c>
    </row>
    <row r="47" spans="1:8" x14ac:dyDescent="0.2">
      <c r="A47" s="225" t="s">
        <v>441</v>
      </c>
      <c r="B47" s="152"/>
      <c r="C47" s="152">
        <v>1454.857</v>
      </c>
      <c r="D47" s="699">
        <v>1364.7829999999997</v>
      </c>
      <c r="E47" s="152">
        <v>-90.074000000000296</v>
      </c>
      <c r="F47" s="152">
        <v>17453.955000000002</v>
      </c>
      <c r="G47" s="152">
        <v>21933.300000000003</v>
      </c>
      <c r="H47" s="152">
        <v>4479.3450000000012</v>
      </c>
    </row>
    <row r="48" spans="1:8" x14ac:dyDescent="0.2">
      <c r="A48" s="480" t="s">
        <v>442</v>
      </c>
      <c r="B48" s="154"/>
      <c r="C48" s="154">
        <v>1060.32</v>
      </c>
      <c r="D48" s="154">
        <v>831.69600000000003</v>
      </c>
      <c r="E48" s="154">
        <v>-228.62399999999991</v>
      </c>
      <c r="F48" s="154">
        <v>13042.105999999998</v>
      </c>
      <c r="G48" s="154">
        <v>14334.049000000001</v>
      </c>
      <c r="H48" s="154">
        <v>1291.9430000000029</v>
      </c>
    </row>
    <row r="49" spans="1:147" x14ac:dyDescent="0.2">
      <c r="A49" s="480" t="s">
        <v>443</v>
      </c>
      <c r="B49" s="154"/>
      <c r="C49" s="154">
        <v>745.90000000000009</v>
      </c>
      <c r="D49" s="154">
        <v>584.1329999999997</v>
      </c>
      <c r="E49" s="154">
        <v>-161.76700000000039</v>
      </c>
      <c r="F49" s="154">
        <v>6302.0590000000029</v>
      </c>
      <c r="G49" s="154">
        <v>7893.4610000000011</v>
      </c>
      <c r="H49" s="154">
        <v>1591.4019999999982</v>
      </c>
    </row>
    <row r="50" spans="1:147" x14ac:dyDescent="0.2">
      <c r="A50" s="481" t="s">
        <v>444</v>
      </c>
      <c r="B50" s="478"/>
      <c r="C50" s="478">
        <v>883.49799999999993</v>
      </c>
      <c r="D50" s="466">
        <v>777.53800000000001</v>
      </c>
      <c r="E50" s="479">
        <v>-105.95999999999992</v>
      </c>
      <c r="F50" s="479">
        <v>9096.6720000000023</v>
      </c>
      <c r="G50" s="479">
        <v>11520.939</v>
      </c>
      <c r="H50" s="479">
        <v>2424.266999999998</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6" priority="122" operator="between">
      <formula>0</formula>
      <formula>0.49</formula>
    </cfRule>
    <cfRule type="cellIs" dxfId="125" priority="121" operator="between">
      <formula>0</formula>
      <formula>0.5</formula>
    </cfRule>
  </conditionalFormatting>
  <conditionalFormatting sqref="C20:C21">
    <cfRule type="cellIs" dxfId="124" priority="60" operator="between">
      <formula>0</formula>
      <formula>0.49</formula>
    </cfRule>
    <cfRule type="cellIs" dxfId="123" priority="59" operator="between">
      <formula>0</formula>
      <formula>0.5</formula>
    </cfRule>
  </conditionalFormatting>
  <conditionalFormatting sqref="C23">
    <cfRule type="cellIs" dxfId="122" priority="181" operator="between">
      <formula>0</formula>
      <formula>0.5</formula>
    </cfRule>
    <cfRule type="cellIs" dxfId="121" priority="182" operator="between">
      <formula>0</formula>
      <formula>0.49</formula>
    </cfRule>
  </conditionalFormatting>
  <conditionalFormatting sqref="C34">
    <cfRule type="cellIs" dxfId="120" priority="9" operator="between">
      <formula>0</formula>
      <formula>0.5</formula>
    </cfRule>
    <cfRule type="cellIs" dxfId="119" priority="10" operator="between">
      <formula>0</formula>
      <formula>0.49</formula>
    </cfRule>
  </conditionalFormatting>
  <conditionalFormatting sqref="C30:D30">
    <cfRule type="cellIs" dxfId="118" priority="19" operator="between">
      <formula>0</formula>
      <formula>0.5</formula>
    </cfRule>
    <cfRule type="cellIs" dxfId="117" priority="20" operator="between">
      <formula>0</formula>
      <formula>0.49</formula>
    </cfRule>
  </conditionalFormatting>
  <conditionalFormatting sqref="D12">
    <cfRule type="cellIs" dxfId="116" priority="6" operator="between">
      <formula>0</formula>
      <formula>0.49</formula>
    </cfRule>
    <cfRule type="cellIs" dxfId="115" priority="5" operator="between">
      <formula>0</formula>
      <formula>0.5</formula>
    </cfRule>
  </conditionalFormatting>
  <conditionalFormatting sqref="D16">
    <cfRule type="cellIs" dxfId="114" priority="42" operator="between">
      <formula>0</formula>
      <formula>0.49</formula>
    </cfRule>
    <cfRule type="cellIs" dxfId="113" priority="41" operator="between">
      <formula>0</formula>
      <formula>0.5</formula>
    </cfRule>
  </conditionalFormatting>
  <conditionalFormatting sqref="D43:D44">
    <cfRule type="cellIs" dxfId="112" priority="17" operator="between">
      <formula>0</formula>
      <formula>0.5</formula>
    </cfRule>
    <cfRule type="cellIs" dxfId="111" priority="18" operator="between">
      <formula>0</formula>
      <formula>0.49</formula>
    </cfRule>
  </conditionalFormatting>
  <conditionalFormatting sqref="D7:E7">
    <cfRule type="cellIs" dxfId="110" priority="86" operator="between">
      <formula>0</formula>
      <formula>0.49</formula>
    </cfRule>
    <cfRule type="cellIs" dxfId="109" priority="85" operator="between">
      <formula>0</formula>
      <formula>0.5</formula>
    </cfRule>
  </conditionalFormatting>
  <conditionalFormatting sqref="D11:E11">
    <cfRule type="cellIs" dxfId="108" priority="7" operator="between">
      <formula>0</formula>
      <formula>0.5</formula>
    </cfRule>
    <cfRule type="cellIs" dxfId="107" priority="8" operator="between">
      <formula>0</formula>
      <formula>0.49</formula>
    </cfRule>
  </conditionalFormatting>
  <conditionalFormatting sqref="D17:E18">
    <cfRule type="cellIs" dxfId="106" priority="11" operator="between">
      <formula>0</formula>
      <formula>0.5</formula>
    </cfRule>
    <cfRule type="cellIs" dxfId="105" priority="12" operator="between">
      <formula>0</formula>
      <formula>0.49</formula>
    </cfRule>
  </conditionalFormatting>
  <conditionalFormatting sqref="D22:E23">
    <cfRule type="cellIs" dxfId="104" priority="90" operator="between">
      <formula>0</formula>
      <formula>0.49</formula>
    </cfRule>
    <cfRule type="cellIs" dxfId="103" priority="89" operator="between">
      <formula>0</formula>
      <formula>0.5</formula>
    </cfRule>
  </conditionalFormatting>
  <conditionalFormatting sqref="D35:E35">
    <cfRule type="cellIs" dxfId="102" priority="125" operator="between">
      <formula>0</formula>
      <formula>0.5</formula>
    </cfRule>
    <cfRule type="cellIs" dxfId="101" priority="126" operator="between">
      <formula>0</formula>
      <formula>0.49</formula>
    </cfRule>
  </conditionalFormatting>
  <conditionalFormatting sqref="D38:E38">
    <cfRule type="cellIs" dxfId="100" priority="4" operator="between">
      <formula>0</formula>
      <formula>0.49</formula>
    </cfRule>
    <cfRule type="cellIs" dxfId="99" priority="3" operator="between">
      <formula>0</formula>
      <formula>0.5</formula>
    </cfRule>
  </conditionalFormatting>
  <conditionalFormatting sqref="E34">
    <cfRule type="cellIs" dxfId="98" priority="16" operator="between">
      <formula>0</formula>
      <formula>0.49</formula>
    </cfRule>
    <cfRule type="cellIs" dxfId="97" priority="15" operator="between">
      <formula>0</formula>
      <formula>0.5</formula>
    </cfRule>
  </conditionalFormatting>
  <conditionalFormatting sqref="E36">
    <cfRule type="cellIs" dxfId="96" priority="40" operator="between">
      <formula>-0.49</formula>
      <formula>0</formula>
    </cfRule>
    <cfRule type="cellIs" dxfId="95" priority="39" operator="between">
      <formula>0</formula>
      <formula>0.5</formula>
    </cfRule>
  </conditionalFormatting>
  <conditionalFormatting sqref="E42:E43">
    <cfRule type="cellIs" dxfId="94" priority="24" operator="between">
      <formula>0</formula>
      <formula>0.49</formula>
    </cfRule>
    <cfRule type="cellIs" dxfId="93" priority="23" operator="between">
      <formula>0</formula>
      <formula>0.5</formula>
    </cfRule>
  </conditionalFormatting>
  <conditionalFormatting sqref="F40:F41">
    <cfRule type="cellIs" dxfId="92" priority="45" operator="between">
      <formula>0</formula>
      <formula>0.5</formula>
    </cfRule>
    <cfRule type="cellIs" dxfId="91" priority="46" operator="between">
      <formula>0</formula>
      <formula>0.49</formula>
    </cfRule>
  </conditionalFormatting>
  <conditionalFormatting sqref="G9">
    <cfRule type="cellIs" dxfId="90" priority="169" operator="between">
      <formula>0</formula>
      <formula>0.5</formula>
    </cfRule>
    <cfRule type="cellIs" dxfId="89" priority="170" operator="between">
      <formula>0</formula>
      <formula>0.49</formula>
    </cfRule>
  </conditionalFormatting>
  <conditionalFormatting sqref="G22">
    <cfRule type="cellIs" dxfId="88" priority="140" operator="between">
      <formula>0</formula>
      <formula>0.49</formula>
    </cfRule>
    <cfRule type="cellIs" dxfId="87" priority="139" operator="between">
      <formula>0</formula>
      <formula>0.5</formula>
    </cfRule>
  </conditionalFormatting>
  <conditionalFormatting sqref="G27:G28">
    <cfRule type="cellIs" dxfId="86" priority="36" operator="between">
      <formula>0</formula>
      <formula>0.49</formula>
    </cfRule>
    <cfRule type="cellIs" dxfId="85" priority="35" operator="between">
      <formula>0</formula>
      <formula>0.5</formula>
    </cfRule>
  </conditionalFormatting>
  <conditionalFormatting sqref="G39:G40">
    <cfRule type="cellIs" dxfId="84" priority="1" operator="between">
      <formula>0</formula>
      <formula>0.5</formula>
    </cfRule>
    <cfRule type="cellIs" dxfId="83"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4">
        <f>INDICE!A3</f>
        <v>45566</v>
      </c>
      <c r="C3" s="775"/>
      <c r="D3" s="775" t="s">
        <v>115</v>
      </c>
      <c r="E3" s="775"/>
      <c r="F3" s="775" t="s">
        <v>116</v>
      </c>
      <c r="G3" s="775"/>
      <c r="H3" s="775"/>
    </row>
    <row r="4" spans="1:8" x14ac:dyDescent="0.2">
      <c r="A4" s="66"/>
      <c r="B4" s="82" t="s">
        <v>47</v>
      </c>
      <c r="C4" s="82" t="s">
        <v>445</v>
      </c>
      <c r="D4" s="82" t="s">
        <v>47</v>
      </c>
      <c r="E4" s="82" t="s">
        <v>445</v>
      </c>
      <c r="F4" s="82" t="s">
        <v>47</v>
      </c>
      <c r="G4" s="83" t="s">
        <v>445</v>
      </c>
      <c r="H4" s="83" t="s">
        <v>121</v>
      </c>
    </row>
    <row r="5" spans="1:8" x14ac:dyDescent="0.2">
      <c r="A5" t="s">
        <v>592</v>
      </c>
      <c r="B5" s="732">
        <v>0.12054000000000001</v>
      </c>
      <c r="C5" s="73">
        <v>12.654205607476641</v>
      </c>
      <c r="D5" s="733">
        <v>0.35354000000000002</v>
      </c>
      <c r="E5" s="187">
        <v>-31.617021276595743</v>
      </c>
      <c r="F5" s="733">
        <v>0.50853999999999999</v>
      </c>
      <c r="G5" s="187">
        <v>-27.247496423462085</v>
      </c>
      <c r="H5" s="474">
        <v>100</v>
      </c>
    </row>
    <row r="6" spans="1:8" x14ac:dyDescent="0.2">
      <c r="A6" s="188" t="s">
        <v>244</v>
      </c>
      <c r="B6" s="740">
        <v>0.12054000000000001</v>
      </c>
      <c r="C6" s="722">
        <v>12.654205607476641</v>
      </c>
      <c r="D6" s="731">
        <v>0.35354000000000002</v>
      </c>
      <c r="E6" s="188">
        <v>-31.617021276595743</v>
      </c>
      <c r="F6" s="734">
        <v>0.50853999999999999</v>
      </c>
      <c r="G6" s="188">
        <v>-27.247496423462085</v>
      </c>
      <c r="H6" s="188">
        <v>100</v>
      </c>
    </row>
    <row r="7" spans="1:8" x14ac:dyDescent="0.2">
      <c r="A7" s="557" t="s">
        <v>245</v>
      </c>
      <c r="B7" s="680">
        <f>B6/'Consumo PP'!B11*100</f>
        <v>2.3066533554104078E-3</v>
      </c>
      <c r="C7" s="620"/>
      <c r="D7" s="680">
        <f>D6/'Consumo PP'!D11*100</f>
        <v>7.1124209934209494E-4</v>
      </c>
      <c r="E7" s="620"/>
      <c r="F7" s="680">
        <f>F6/'Consumo PP'!F11*100</f>
        <v>8.5417129039639707E-4</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6"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2"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78">
        <f>INDICE!A3</f>
        <v>45566</v>
      </c>
      <c r="C3" s="778"/>
      <c r="D3" s="776" t="s">
        <v>115</v>
      </c>
      <c r="E3" s="776"/>
      <c r="F3" s="776" t="s">
        <v>116</v>
      </c>
      <c r="G3" s="776"/>
    </row>
    <row r="4" spans="1:7" x14ac:dyDescent="0.2">
      <c r="A4" s="66"/>
      <c r="B4" s="608" t="s">
        <v>47</v>
      </c>
      <c r="C4" s="196" t="s">
        <v>445</v>
      </c>
      <c r="D4" s="608" t="s">
        <v>47</v>
      </c>
      <c r="E4" s="196" t="s">
        <v>445</v>
      </c>
      <c r="F4" s="608" t="s">
        <v>47</v>
      </c>
      <c r="G4" s="196" t="s">
        <v>445</v>
      </c>
    </row>
    <row r="5" spans="1:7" ht="15" x14ac:dyDescent="0.25">
      <c r="A5" s="415" t="s">
        <v>114</v>
      </c>
      <c r="B5" s="418">
        <v>5264.9530000000004</v>
      </c>
      <c r="C5" s="416">
        <v>2.4366122810629021</v>
      </c>
      <c r="D5" s="417">
        <v>54446.072999999997</v>
      </c>
      <c r="E5" s="416">
        <v>4.9947108353775151</v>
      </c>
      <c r="F5" s="419">
        <v>65129.055</v>
      </c>
      <c r="G5" s="416">
        <v>4.3338587747922599</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677</v>
      </c>
      <c r="B1" s="3"/>
      <c r="C1" s="3"/>
      <c r="D1" s="3"/>
      <c r="E1" s="3"/>
      <c r="F1" s="3"/>
      <c r="G1" s="3"/>
    </row>
    <row r="2" spans="1:8" ht="15.75" x14ac:dyDescent="0.25">
      <c r="A2" s="2"/>
      <c r="B2" s="89"/>
      <c r="C2" s="3"/>
      <c r="D2" s="3"/>
      <c r="E2" s="3"/>
      <c r="F2" s="3"/>
      <c r="G2" s="3"/>
      <c r="H2" s="55" t="s">
        <v>151</v>
      </c>
    </row>
    <row r="3" spans="1:8" x14ac:dyDescent="0.2">
      <c r="A3" s="70"/>
      <c r="B3" s="774">
        <f>INDICE!A3</f>
        <v>45566</v>
      </c>
      <c r="C3" s="775"/>
      <c r="D3" s="775" t="s">
        <v>115</v>
      </c>
      <c r="E3" s="775"/>
      <c r="F3" s="775" t="s">
        <v>116</v>
      </c>
      <c r="G3" s="775"/>
      <c r="H3" s="775"/>
    </row>
    <row r="4" spans="1:8" x14ac:dyDescent="0.2">
      <c r="A4" s="66"/>
      <c r="B4" s="63" t="s">
        <v>47</v>
      </c>
      <c r="C4" s="63" t="s">
        <v>417</v>
      </c>
      <c r="D4" s="63" t="s">
        <v>47</v>
      </c>
      <c r="E4" s="63" t="s">
        <v>417</v>
      </c>
      <c r="F4" s="63" t="s">
        <v>47</v>
      </c>
      <c r="G4" s="64" t="s">
        <v>417</v>
      </c>
      <c r="H4" s="64" t="s">
        <v>121</v>
      </c>
    </row>
    <row r="5" spans="1:8" x14ac:dyDescent="0.2">
      <c r="A5" s="3" t="s">
        <v>509</v>
      </c>
      <c r="B5" s="300">
        <v>114.52</v>
      </c>
      <c r="C5" s="72">
        <v>14.315375477894563</v>
      </c>
      <c r="D5" s="71">
        <v>999.18700000000001</v>
      </c>
      <c r="E5" s="72">
        <v>12.319692623135104</v>
      </c>
      <c r="F5" s="71">
        <v>1304.1179999999999</v>
      </c>
      <c r="G5" s="72">
        <v>22.539725494507348</v>
      </c>
      <c r="H5" s="303">
        <v>2.0478614142852982</v>
      </c>
    </row>
    <row r="6" spans="1:8" x14ac:dyDescent="0.2">
      <c r="A6" s="3" t="s">
        <v>48</v>
      </c>
      <c r="B6" s="301">
        <v>764.32799999999997</v>
      </c>
      <c r="C6" s="59">
        <v>3.5117964997149129</v>
      </c>
      <c r="D6" s="58">
        <v>8140.1720000000005</v>
      </c>
      <c r="E6" s="59">
        <v>0.11654598819093183</v>
      </c>
      <c r="F6" s="58">
        <v>9702.0729999999985</v>
      </c>
      <c r="G6" s="59">
        <v>-0.2127174859389393</v>
      </c>
      <c r="H6" s="304">
        <v>15.235201826275846</v>
      </c>
    </row>
    <row r="7" spans="1:8" x14ac:dyDescent="0.2">
      <c r="A7" s="3" t="s">
        <v>49</v>
      </c>
      <c r="B7" s="301">
        <v>895.59699999999998</v>
      </c>
      <c r="C7" s="59">
        <v>3.9233638049353363</v>
      </c>
      <c r="D7" s="58">
        <v>8763.0919999999987</v>
      </c>
      <c r="E7" s="73">
        <v>9.4523741660635778</v>
      </c>
      <c r="F7" s="58">
        <v>10542.200999999999</v>
      </c>
      <c r="G7" s="59">
        <v>10.68028652860137</v>
      </c>
      <c r="H7" s="304">
        <v>16.55445799347903</v>
      </c>
    </row>
    <row r="8" spans="1:8" x14ac:dyDescent="0.2">
      <c r="A8" s="3" t="s">
        <v>122</v>
      </c>
      <c r="B8" s="301">
        <v>2103.84</v>
      </c>
      <c r="C8" s="73">
        <v>3.4825714029939494</v>
      </c>
      <c r="D8" s="58">
        <v>21325.236999999997</v>
      </c>
      <c r="E8" s="59">
        <v>-0.89794525733046426</v>
      </c>
      <c r="F8" s="58">
        <v>25537.412</v>
      </c>
      <c r="G8" s="59">
        <v>-1.7919894290705909</v>
      </c>
      <c r="H8" s="304">
        <v>40.101494385865657</v>
      </c>
    </row>
    <row r="9" spans="1:8" x14ac:dyDescent="0.2">
      <c r="A9" s="3" t="s">
        <v>123</v>
      </c>
      <c r="B9" s="301">
        <v>322.44</v>
      </c>
      <c r="C9" s="59">
        <v>-23.597305385674385</v>
      </c>
      <c r="D9" s="58">
        <v>4002.4049999999993</v>
      </c>
      <c r="E9" s="59">
        <v>27.245446634965525</v>
      </c>
      <c r="F9" s="58">
        <v>4803.2149999999992</v>
      </c>
      <c r="G9" s="73">
        <v>27.47900127605995</v>
      </c>
      <c r="H9" s="304">
        <v>7.5425066313143123</v>
      </c>
    </row>
    <row r="10" spans="1:8" x14ac:dyDescent="0.2">
      <c r="A10" s="66" t="s">
        <v>584</v>
      </c>
      <c r="B10" s="302">
        <v>982.88299999999936</v>
      </c>
      <c r="C10" s="75">
        <v>0.63820201709919255</v>
      </c>
      <c r="D10" s="74">
        <v>10001.058999999997</v>
      </c>
      <c r="E10" s="75">
        <v>7.0615685492412972</v>
      </c>
      <c r="F10" s="74">
        <v>11792.927</v>
      </c>
      <c r="G10" s="75">
        <v>4.161762018445387</v>
      </c>
      <c r="H10" s="305">
        <v>18.518477748779848</v>
      </c>
    </row>
    <row r="11" spans="1:8" x14ac:dyDescent="0.2">
      <c r="A11" s="76" t="s">
        <v>114</v>
      </c>
      <c r="B11" s="77">
        <v>5183.6080000000002</v>
      </c>
      <c r="C11" s="78">
        <v>1.0040963921624704</v>
      </c>
      <c r="D11" s="77">
        <v>53231.151999999987</v>
      </c>
      <c r="E11" s="78">
        <v>4.3095938940918561</v>
      </c>
      <c r="F11" s="77">
        <v>63681.946000000004</v>
      </c>
      <c r="G11" s="78">
        <v>3.7082649280863529</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1" priority="3" operator="between">
      <formula>-0.5</formula>
      <formula>0.5</formula>
    </cfRule>
    <cfRule type="cellIs" dxfId="80" priority="4" operator="between">
      <formula>0</formula>
      <formula>0.49</formula>
    </cfRule>
  </conditionalFormatting>
  <conditionalFormatting sqref="E7">
    <cfRule type="cellIs" dxfId="79" priority="1" operator="between">
      <formula>0</formula>
      <formula>0.5</formula>
    </cfRule>
    <cfRule type="cellIs" dxfId="7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7">
        <f>INDICE!A3</f>
        <v>45566</v>
      </c>
      <c r="B3" s="797">
        <v>41671</v>
      </c>
      <c r="C3" s="798">
        <v>41671</v>
      </c>
      <c r="D3" s="797">
        <v>41671</v>
      </c>
      <c r="E3" s="797">
        <v>41671</v>
      </c>
      <c r="F3" s="15"/>
    </row>
    <row r="4" spans="1:7" x14ac:dyDescent="0.2">
      <c r="A4" s="18" t="s">
        <v>30</v>
      </c>
      <c r="B4" s="738">
        <v>0.12054000000000001</v>
      </c>
      <c r="C4" s="421"/>
      <c r="D4" s="15" t="s">
        <v>248</v>
      </c>
      <c r="E4" s="232">
        <v>5183.6080000000002</v>
      </c>
    </row>
    <row r="5" spans="1:7" x14ac:dyDescent="0.2">
      <c r="A5" s="18" t="s">
        <v>249</v>
      </c>
      <c r="B5" s="233">
        <v>4962.3389999999999</v>
      </c>
      <c r="C5" s="232"/>
      <c r="D5" s="18" t="s">
        <v>250</v>
      </c>
      <c r="E5" s="233">
        <v>-344.74700000000001</v>
      </c>
    </row>
    <row r="6" spans="1:7" x14ac:dyDescent="0.2">
      <c r="A6" s="18" t="s">
        <v>469</v>
      </c>
      <c r="B6" s="233">
        <v>67.460999999999984</v>
      </c>
      <c r="C6" s="232"/>
      <c r="D6" s="18" t="s">
        <v>251</v>
      </c>
      <c r="E6" s="233">
        <v>186.51070000000072</v>
      </c>
    </row>
    <row r="7" spans="1:7" x14ac:dyDescent="0.2">
      <c r="A7" s="18" t="s">
        <v>470</v>
      </c>
      <c r="B7" s="233">
        <v>57.520460000000611</v>
      </c>
      <c r="C7" s="232"/>
      <c r="D7" s="18" t="s">
        <v>471</v>
      </c>
      <c r="E7" s="233">
        <v>1806.22</v>
      </c>
    </row>
    <row r="8" spans="1:7" x14ac:dyDescent="0.2">
      <c r="A8" s="18" t="s">
        <v>472</v>
      </c>
      <c r="B8" s="233">
        <v>177.512</v>
      </c>
      <c r="C8" s="232"/>
      <c r="D8" s="18" t="s">
        <v>473</v>
      </c>
      <c r="E8" s="233">
        <v>-1415.829</v>
      </c>
    </row>
    <row r="9" spans="1:7" x14ac:dyDescent="0.2">
      <c r="A9" s="173" t="s">
        <v>58</v>
      </c>
      <c r="B9" s="174">
        <v>5264.9530000000004</v>
      </c>
      <c r="C9" s="232"/>
      <c r="D9" s="18" t="s">
        <v>253</v>
      </c>
      <c r="E9" s="233">
        <v>-190.01</v>
      </c>
    </row>
    <row r="10" spans="1:7" x14ac:dyDescent="0.2">
      <c r="A10" s="18" t="s">
        <v>252</v>
      </c>
      <c r="B10" s="233">
        <v>-81.345000000000255</v>
      </c>
      <c r="C10" s="232"/>
      <c r="D10" s="173" t="s">
        <v>474</v>
      </c>
      <c r="E10" s="174">
        <v>5225.7527000000009</v>
      </c>
      <c r="G10" s="493"/>
    </row>
    <row r="11" spans="1:7" x14ac:dyDescent="0.2">
      <c r="A11" s="173" t="s">
        <v>248</v>
      </c>
      <c r="B11" s="174">
        <v>5183.6080000000002</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4" t="s">
        <v>476</v>
      </c>
      <c r="B1" s="764"/>
      <c r="C1" s="764"/>
      <c r="D1" s="764"/>
      <c r="E1" s="191"/>
      <c r="F1" s="191"/>
      <c r="G1" s="6"/>
      <c r="H1" s="6"/>
      <c r="I1" s="6"/>
      <c r="J1" s="6"/>
    </row>
    <row r="2" spans="1:10" ht="14.25" customHeight="1" x14ac:dyDescent="0.2">
      <c r="A2" s="764"/>
      <c r="B2" s="764"/>
      <c r="C2" s="764"/>
      <c r="D2" s="764"/>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799">
        <v>2020</v>
      </c>
      <c r="B5" s="741" t="s">
        <v>600</v>
      </c>
      <c r="C5" s="742">
        <v>12.09</v>
      </c>
      <c r="D5" s="196">
        <v>-4.8780487804878128</v>
      </c>
    </row>
    <row r="6" spans="1:10" ht="14.25" customHeight="1" x14ac:dyDescent="0.2">
      <c r="A6" s="801"/>
      <c r="B6" s="747" t="s">
        <v>601</v>
      </c>
      <c r="C6" s="617">
        <v>12.68</v>
      </c>
      <c r="D6" s="197">
        <v>4.8800661703887496</v>
      </c>
    </row>
    <row r="7" spans="1:10" ht="14.25" customHeight="1" x14ac:dyDescent="0.2">
      <c r="A7" s="802">
        <v>2021</v>
      </c>
      <c r="B7" s="194" t="s">
        <v>602</v>
      </c>
      <c r="C7" s="690">
        <v>13.3</v>
      </c>
      <c r="D7" s="195">
        <v>4.8895899053627838</v>
      </c>
    </row>
    <row r="8" spans="1:10" ht="14.25" customHeight="1" x14ac:dyDescent="0.2">
      <c r="A8" s="802" t="s">
        <v>505</v>
      </c>
      <c r="B8" s="194" t="s">
        <v>603</v>
      </c>
      <c r="C8" s="690">
        <v>13.96</v>
      </c>
      <c r="D8" s="195">
        <v>4.9624060150375948</v>
      </c>
    </row>
    <row r="9" spans="1:10" ht="14.25" customHeight="1" x14ac:dyDescent="0.2">
      <c r="A9" s="802" t="s">
        <v>505</v>
      </c>
      <c r="B9" s="194" t="s">
        <v>604</v>
      </c>
      <c r="C9" s="690">
        <v>14.64</v>
      </c>
      <c r="D9" s="195">
        <v>4.871060171919769</v>
      </c>
    </row>
    <row r="10" spans="1:10" ht="14.25" customHeight="1" x14ac:dyDescent="0.2">
      <c r="A10" s="802" t="s">
        <v>505</v>
      </c>
      <c r="B10" s="194" t="s">
        <v>608</v>
      </c>
      <c r="C10" s="690">
        <v>15.37</v>
      </c>
      <c r="D10" s="195">
        <v>4.9863387978141978</v>
      </c>
    </row>
    <row r="11" spans="1:10" ht="14.25" customHeight="1" x14ac:dyDescent="0.2">
      <c r="A11" s="802" t="s">
        <v>505</v>
      </c>
      <c r="B11" s="194" t="s">
        <v>611</v>
      </c>
      <c r="C11" s="690">
        <v>16.12</v>
      </c>
      <c r="D11" s="195">
        <v>4.8796356538711896</v>
      </c>
    </row>
    <row r="12" spans="1:10" ht="14.25" customHeight="1" x14ac:dyDescent="0.2">
      <c r="A12" s="803" t="s">
        <v>505</v>
      </c>
      <c r="B12" s="747" t="s">
        <v>627</v>
      </c>
      <c r="C12" s="617">
        <v>16.920000000000002</v>
      </c>
      <c r="D12" s="197">
        <v>4.9627791563275476</v>
      </c>
    </row>
    <row r="13" spans="1:10" ht="14.25" customHeight="1" x14ac:dyDescent="0.2">
      <c r="A13" s="799">
        <v>2022</v>
      </c>
      <c r="B13" s="194" t="s">
        <v>635</v>
      </c>
      <c r="C13" s="690">
        <v>17.75</v>
      </c>
      <c r="D13" s="195">
        <v>4.905437352245853</v>
      </c>
    </row>
    <row r="14" spans="1:10" ht="14.25" customHeight="1" x14ac:dyDescent="0.2">
      <c r="A14" s="800" t="s">
        <v>505</v>
      </c>
      <c r="B14" s="194" t="s">
        <v>637</v>
      </c>
      <c r="C14" s="690">
        <v>18.63</v>
      </c>
      <c r="D14" s="195">
        <v>4.9577464788732337</v>
      </c>
    </row>
    <row r="15" spans="1:10" ht="14.25" customHeight="1" x14ac:dyDescent="0.2">
      <c r="A15" s="800" t="s">
        <v>505</v>
      </c>
      <c r="B15" s="194" t="s">
        <v>646</v>
      </c>
      <c r="C15" s="690">
        <v>19.55</v>
      </c>
      <c r="D15" s="195">
        <v>4.9382716049382811</v>
      </c>
    </row>
    <row r="16" spans="1:10" ht="14.25" customHeight="1" x14ac:dyDescent="0.2">
      <c r="A16" s="801" t="s">
        <v>505</v>
      </c>
      <c r="B16" s="747" t="s">
        <v>644</v>
      </c>
      <c r="C16" s="617">
        <v>18.579999999999998</v>
      </c>
      <c r="D16" s="197">
        <v>-4.9616368286445134</v>
      </c>
      <c r="F16" s="3" t="s">
        <v>365</v>
      </c>
    </row>
    <row r="17" spans="1:4" ht="14.25" customHeight="1" x14ac:dyDescent="0.2">
      <c r="A17" s="804">
        <v>2023</v>
      </c>
      <c r="B17" s="194" t="s">
        <v>647</v>
      </c>
      <c r="C17" s="690">
        <v>17.66</v>
      </c>
      <c r="D17" s="195">
        <v>-4.9515608180839523</v>
      </c>
    </row>
    <row r="18" spans="1:4" ht="14.25" customHeight="1" x14ac:dyDescent="0.2">
      <c r="A18" s="802" t="s">
        <v>505</v>
      </c>
      <c r="B18" s="194" t="s">
        <v>653</v>
      </c>
      <c r="C18" s="690">
        <v>16.79</v>
      </c>
      <c r="D18" s="195">
        <v>-4.9263873159682952</v>
      </c>
    </row>
    <row r="19" spans="1:4" ht="14.25" customHeight="1" x14ac:dyDescent="0.2">
      <c r="A19" s="802" t="s">
        <v>505</v>
      </c>
      <c r="B19" s="194" t="s">
        <v>654</v>
      </c>
      <c r="C19" s="690">
        <v>15.96</v>
      </c>
      <c r="D19" s="195">
        <v>-4.9434187016080902</v>
      </c>
    </row>
    <row r="20" spans="1:4" ht="14.25" customHeight="1" x14ac:dyDescent="0.2">
      <c r="A20" s="802" t="s">
        <v>505</v>
      </c>
      <c r="B20" s="194" t="s">
        <v>655</v>
      </c>
      <c r="C20" s="690">
        <v>15.18</v>
      </c>
      <c r="D20" s="195">
        <v>-4.8872180451127889</v>
      </c>
    </row>
    <row r="21" spans="1:4" ht="14.25" customHeight="1" x14ac:dyDescent="0.2">
      <c r="A21" s="802" t="s">
        <v>505</v>
      </c>
      <c r="B21" s="194" t="s">
        <v>670</v>
      </c>
      <c r="C21" s="690">
        <v>14.43</v>
      </c>
      <c r="D21" s="195">
        <v>-4.9407114624505928</v>
      </c>
    </row>
    <row r="22" spans="1:4" ht="14.25" customHeight="1" x14ac:dyDescent="0.2">
      <c r="A22" s="803" t="s">
        <v>505</v>
      </c>
      <c r="B22" s="747" t="s">
        <v>668</v>
      </c>
      <c r="C22" s="617">
        <v>15.14</v>
      </c>
      <c r="D22" s="197">
        <v>4.9203049203049263</v>
      </c>
    </row>
    <row r="23" spans="1:4" ht="14.25" customHeight="1" x14ac:dyDescent="0.2">
      <c r="A23" s="799">
        <v>2024</v>
      </c>
      <c r="B23" s="748" t="s">
        <v>680</v>
      </c>
      <c r="C23" s="690">
        <v>15.89</v>
      </c>
      <c r="D23" s="196">
        <v>4.9537648612945837</v>
      </c>
    </row>
    <row r="24" spans="1:4" ht="14.25" customHeight="1" x14ac:dyDescent="0.2">
      <c r="A24" s="800"/>
      <c r="B24" s="194" t="s">
        <v>681</v>
      </c>
      <c r="C24" s="690">
        <v>16.670000000000002</v>
      </c>
      <c r="D24" s="195">
        <v>4.9087476400251804</v>
      </c>
    </row>
    <row r="25" spans="1:4" ht="14.25" customHeight="1" x14ac:dyDescent="0.2">
      <c r="A25" s="800"/>
      <c r="B25" s="194" t="s">
        <v>682</v>
      </c>
      <c r="C25" s="690">
        <v>16.14</v>
      </c>
      <c r="D25" s="195">
        <v>-3.1793641271745714</v>
      </c>
    </row>
    <row r="26" spans="1:4" ht="14.25" customHeight="1" x14ac:dyDescent="0.2">
      <c r="A26" s="800"/>
      <c r="B26" s="194" t="s">
        <v>683</v>
      </c>
      <c r="C26" s="690">
        <v>15.34</v>
      </c>
      <c r="D26" s="195">
        <v>-4.9566294919454812</v>
      </c>
    </row>
    <row r="27" spans="1:4" ht="14.25" customHeight="1" x14ac:dyDescent="0.2">
      <c r="A27" s="801"/>
      <c r="B27" s="747" t="s">
        <v>685</v>
      </c>
      <c r="C27" s="617">
        <v>15.93</v>
      </c>
      <c r="D27" s="197">
        <v>3.8461538461538449</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3:A27"/>
    <mergeCell ref="A1:D2"/>
    <mergeCell ref="A5:A6"/>
    <mergeCell ref="A7:A12"/>
    <mergeCell ref="A13:A16"/>
    <mergeCell ref="A17:A2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78" t="s">
        <v>257</v>
      </c>
      <c r="C3" s="778"/>
      <c r="D3" s="778"/>
      <c r="E3" s="776" t="s">
        <v>258</v>
      </c>
      <c r="F3" s="776"/>
    </row>
    <row r="4" spans="1:6" x14ac:dyDescent="0.2">
      <c r="A4" s="66"/>
      <c r="B4" s="199" t="s">
        <v>688</v>
      </c>
      <c r="C4" s="200" t="s">
        <v>684</v>
      </c>
      <c r="D4" s="199" t="s">
        <v>689</v>
      </c>
      <c r="E4" s="185" t="s">
        <v>259</v>
      </c>
      <c r="F4" s="184" t="s">
        <v>260</v>
      </c>
    </row>
    <row r="5" spans="1:6" x14ac:dyDescent="0.2">
      <c r="A5" s="423" t="s">
        <v>479</v>
      </c>
      <c r="B5" s="90">
        <v>149.81204376129034</v>
      </c>
      <c r="C5" s="90">
        <v>150.39349836333335</v>
      </c>
      <c r="D5" s="90">
        <v>168.19644773225809</v>
      </c>
      <c r="E5" s="90">
        <v>-0.38662216676300909</v>
      </c>
      <c r="F5" s="90">
        <v>-10.930316435833884</v>
      </c>
    </row>
    <row r="6" spans="1:6" x14ac:dyDescent="0.2">
      <c r="A6" s="66" t="s">
        <v>478</v>
      </c>
      <c r="B6" s="97">
        <v>138.37679684516129</v>
      </c>
      <c r="C6" s="197">
        <v>138.18099911000004</v>
      </c>
      <c r="D6" s="97">
        <v>166.1199842677419</v>
      </c>
      <c r="E6" s="97">
        <v>0.14169656929849203</v>
      </c>
      <c r="F6" s="97">
        <v>-16.700692300732374</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4" t="s">
        <v>640</v>
      </c>
      <c r="B1" s="764"/>
      <c r="C1" s="764"/>
      <c r="D1" s="3"/>
      <c r="E1" s="3"/>
    </row>
    <row r="2" spans="1:38" x14ac:dyDescent="0.2">
      <c r="A2" s="765"/>
      <c r="B2" s="764"/>
      <c r="C2" s="764"/>
      <c r="D2" s="3"/>
      <c r="E2" s="55" t="s">
        <v>256</v>
      </c>
    </row>
    <row r="3" spans="1:38" x14ac:dyDescent="0.2">
      <c r="A3" s="57"/>
      <c r="B3" s="201" t="s">
        <v>261</v>
      </c>
      <c r="C3" s="201" t="s">
        <v>262</v>
      </c>
      <c r="D3" s="201" t="s">
        <v>263</v>
      </c>
      <c r="E3" s="201" t="s">
        <v>264</v>
      </c>
    </row>
    <row r="4" spans="1:38" x14ac:dyDescent="0.2">
      <c r="A4" s="666" t="s">
        <v>265</v>
      </c>
      <c r="B4" s="710">
        <v>149.81204376129034</v>
      </c>
      <c r="C4" s="711">
        <v>26.000437347000805</v>
      </c>
      <c r="D4" s="711">
        <v>47.411314059450838</v>
      </c>
      <c r="E4" s="711">
        <v>76.400292354838697</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171.85483870967741</v>
      </c>
      <c r="C5" s="92">
        <v>33.262226847034334</v>
      </c>
      <c r="D5" s="92">
        <v>69.886740894901124</v>
      </c>
      <c r="E5" s="92">
        <v>68.705870967741944</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149.81290322580645</v>
      </c>
      <c r="C6" s="92">
        <v>24.968817204301079</v>
      </c>
      <c r="D6" s="92">
        <v>59.2749569892473</v>
      </c>
      <c r="E6" s="92">
        <v>65.569129032258076</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158.17222580645162</v>
      </c>
      <c r="C7" s="92">
        <v>27.451378032524662</v>
      </c>
      <c r="D7" s="92">
        <v>60.015976806185023</v>
      </c>
      <c r="E7" s="92">
        <v>70.70487096774194</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124.99191582027322</v>
      </c>
      <c r="C8" s="92">
        <v>20.831985970045537</v>
      </c>
      <c r="D8" s="92">
        <v>36.302162953421146</v>
      </c>
      <c r="E8" s="92">
        <v>67.857766896806538</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138.23196774193551</v>
      </c>
      <c r="C9" s="92">
        <v>22.070650311737602</v>
      </c>
      <c r="D9" s="92">
        <v>43.969736785036623</v>
      </c>
      <c r="E9" s="92">
        <v>72.191580645161281</v>
      </c>
      <c r="F9" s="609"/>
      <c r="G9" s="609"/>
    </row>
    <row r="10" spans="1:38" x14ac:dyDescent="0.2">
      <c r="A10" s="202" t="s">
        <v>270</v>
      </c>
      <c r="B10" s="203">
        <v>150.03548387096774</v>
      </c>
      <c r="C10" s="92">
        <v>30.007096774193549</v>
      </c>
      <c r="D10" s="92">
        <v>51.230999999999987</v>
      </c>
      <c r="E10" s="92">
        <v>68.797387096774202</v>
      </c>
      <c r="F10" s="609"/>
      <c r="G10" s="609"/>
    </row>
    <row r="11" spans="1:38" x14ac:dyDescent="0.2">
      <c r="A11" s="202" t="s">
        <v>271</v>
      </c>
      <c r="B11" s="203">
        <v>192.11013798235635</v>
      </c>
      <c r="C11" s="92">
        <v>38.422027596471267</v>
      </c>
      <c r="D11" s="92">
        <v>68.465073349715269</v>
      </c>
      <c r="E11" s="92">
        <v>85.223037036169814</v>
      </c>
      <c r="F11" s="609"/>
      <c r="G11" s="609"/>
    </row>
    <row r="12" spans="1:38" x14ac:dyDescent="0.2">
      <c r="A12" s="202" t="s">
        <v>272</v>
      </c>
      <c r="B12" s="203">
        <v>149.49677419354839</v>
      </c>
      <c r="C12" s="92">
        <v>24.916129032258066</v>
      </c>
      <c r="D12" s="92">
        <v>55.365129032258054</v>
      </c>
      <c r="E12" s="92">
        <v>69.215516129032267</v>
      </c>
      <c r="F12" s="609"/>
      <c r="G12" s="609"/>
    </row>
    <row r="13" spans="1:38" x14ac:dyDescent="0.2">
      <c r="A13" s="202" t="s">
        <v>273</v>
      </c>
      <c r="B13" s="203">
        <v>147.3432903225806</v>
      </c>
      <c r="C13" s="92">
        <v>26.570101533580107</v>
      </c>
      <c r="D13" s="92">
        <v>59.658092014806947</v>
      </c>
      <c r="E13" s="92">
        <v>61.115096774193546</v>
      </c>
      <c r="F13" s="609"/>
      <c r="G13" s="609"/>
    </row>
    <row r="14" spans="1:38" x14ac:dyDescent="0.2">
      <c r="A14" s="202" t="s">
        <v>205</v>
      </c>
      <c r="B14" s="203">
        <v>157.73548387096773</v>
      </c>
      <c r="C14" s="92">
        <v>26.289247311827957</v>
      </c>
      <c r="D14" s="92">
        <v>56.299752688172042</v>
      </c>
      <c r="E14" s="92">
        <v>75.146483870967728</v>
      </c>
      <c r="F14" s="609"/>
      <c r="G14" s="609"/>
    </row>
    <row r="15" spans="1:38" x14ac:dyDescent="0.2">
      <c r="A15" s="202" t="s">
        <v>274</v>
      </c>
      <c r="B15" s="203">
        <v>176.24516129032259</v>
      </c>
      <c r="C15" s="92">
        <v>34.111966701352756</v>
      </c>
      <c r="D15" s="92">
        <v>72.241001040582731</v>
      </c>
      <c r="E15" s="92">
        <v>69.892193548387098</v>
      </c>
      <c r="F15" s="609"/>
      <c r="G15" s="609"/>
    </row>
    <row r="16" spans="1:38" x14ac:dyDescent="0.2">
      <c r="A16" s="202" t="s">
        <v>234</v>
      </c>
      <c r="B16" s="204">
        <v>174.14477419354836</v>
      </c>
      <c r="C16" s="195">
        <v>29.02412903225806</v>
      </c>
      <c r="D16" s="195">
        <v>69.130354838709636</v>
      </c>
      <c r="E16" s="195">
        <v>75.990290322580663</v>
      </c>
      <c r="F16" s="609"/>
      <c r="G16" s="609"/>
    </row>
    <row r="17" spans="1:13" x14ac:dyDescent="0.2">
      <c r="A17" s="202" t="s">
        <v>235</v>
      </c>
      <c r="B17" s="203">
        <v>177.4774193548387</v>
      </c>
      <c r="C17" s="92">
        <v>34.350468262226848</v>
      </c>
      <c r="D17" s="92">
        <v>71.533822060353799</v>
      </c>
      <c r="E17" s="92">
        <v>71.593129032258062</v>
      </c>
      <c r="F17" s="609"/>
      <c r="G17" s="609"/>
    </row>
    <row r="18" spans="1:13" x14ac:dyDescent="0.2">
      <c r="A18" s="202" t="s">
        <v>275</v>
      </c>
      <c r="B18" s="203">
        <v>147.99627856104593</v>
      </c>
      <c r="C18" s="92">
        <v>31.463775757072757</v>
      </c>
      <c r="D18" s="92">
        <v>38.864019317607003</v>
      </c>
      <c r="E18" s="92">
        <v>77.668483486366171</v>
      </c>
      <c r="F18" s="609"/>
      <c r="G18" s="609"/>
    </row>
    <row r="19" spans="1:13" x14ac:dyDescent="0.2">
      <c r="A19" s="3" t="s">
        <v>276</v>
      </c>
      <c r="B19" s="203">
        <v>169.91612903225808</v>
      </c>
      <c r="C19" s="92">
        <v>31.772934697088914</v>
      </c>
      <c r="D19" s="92">
        <v>69.758613690007891</v>
      </c>
      <c r="E19" s="92">
        <v>68.384580645161279</v>
      </c>
      <c r="F19" s="609"/>
      <c r="G19" s="609"/>
    </row>
    <row r="20" spans="1:13" x14ac:dyDescent="0.2">
      <c r="A20" s="3" t="s">
        <v>206</v>
      </c>
      <c r="B20" s="203">
        <v>174.9578064516129</v>
      </c>
      <c r="C20" s="92">
        <v>31.549768376520358</v>
      </c>
      <c r="D20" s="92">
        <v>72.840038075092522</v>
      </c>
      <c r="E20" s="92">
        <v>70.568000000000012</v>
      </c>
      <c r="F20" s="609"/>
      <c r="G20" s="609"/>
    </row>
    <row r="21" spans="1:13" x14ac:dyDescent="0.2">
      <c r="A21" s="3" t="s">
        <v>277</v>
      </c>
      <c r="B21" s="203">
        <v>158.43806451612903</v>
      </c>
      <c r="C21" s="92">
        <v>27.497515329245534</v>
      </c>
      <c r="D21" s="92">
        <v>57.880904025593182</v>
      </c>
      <c r="E21" s="92">
        <v>73.059645161290319</v>
      </c>
      <c r="F21" s="609"/>
      <c r="G21" s="609"/>
    </row>
    <row r="22" spans="1:13" x14ac:dyDescent="0.2">
      <c r="A22" s="194" t="s">
        <v>278</v>
      </c>
      <c r="B22" s="203">
        <v>136.30677419354839</v>
      </c>
      <c r="C22" s="92">
        <v>23.656547587310055</v>
      </c>
      <c r="D22" s="92">
        <v>46.59996854172222</v>
      </c>
      <c r="E22" s="92">
        <v>66.050258064516115</v>
      </c>
      <c r="F22" s="609"/>
      <c r="G22" s="609"/>
    </row>
    <row r="23" spans="1:13" x14ac:dyDescent="0.2">
      <c r="A23" s="194" t="s">
        <v>279</v>
      </c>
      <c r="B23" s="205">
        <v>147.54838709677421</v>
      </c>
      <c r="C23" s="206">
        <v>21.438654535428732</v>
      </c>
      <c r="D23" s="206">
        <v>54.863958367797089</v>
      </c>
      <c r="E23" s="206">
        <v>71.245774193548385</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189.78387096774193</v>
      </c>
      <c r="C25" s="206">
        <v>32.937696614236202</v>
      </c>
      <c r="D25" s="206">
        <v>79.709690482537994</v>
      </c>
      <c r="E25" s="206">
        <v>77.136483870967737</v>
      </c>
      <c r="F25" s="609"/>
      <c r="G25" s="609"/>
    </row>
    <row r="26" spans="1:13" x14ac:dyDescent="0.2">
      <c r="A26" s="3" t="s">
        <v>281</v>
      </c>
      <c r="B26" s="205">
        <v>139.33719301196589</v>
      </c>
      <c r="C26" s="206">
        <v>26.054922270530206</v>
      </c>
      <c r="D26" s="206">
        <v>41.886802580657736</v>
      </c>
      <c r="E26" s="206">
        <v>71.395468160777952</v>
      </c>
      <c r="F26" s="609"/>
      <c r="G26" s="609"/>
    </row>
    <row r="27" spans="1:13" x14ac:dyDescent="0.2">
      <c r="A27" s="194" t="s">
        <v>236</v>
      </c>
      <c r="B27" s="205">
        <v>169.18064516129033</v>
      </c>
      <c r="C27" s="206">
        <v>31.63540519276161</v>
      </c>
      <c r="D27" s="206">
        <v>63.436175452399695</v>
      </c>
      <c r="E27" s="206">
        <v>74.109064516129024</v>
      </c>
      <c r="F27" s="609"/>
      <c r="G27" s="609"/>
    </row>
    <row r="28" spans="1:13" x14ac:dyDescent="0.2">
      <c r="A28" s="194" t="s">
        <v>542</v>
      </c>
      <c r="B28" s="203">
        <v>140.35904754061892</v>
      </c>
      <c r="C28" s="92">
        <v>24.359834697132207</v>
      </c>
      <c r="D28" s="92">
        <v>50.794272821137589</v>
      </c>
      <c r="E28" s="92">
        <v>65.20494002234912</v>
      </c>
      <c r="F28" s="609"/>
      <c r="G28" s="609"/>
    </row>
    <row r="29" spans="1:13" x14ac:dyDescent="0.2">
      <c r="A29" s="3" t="s">
        <v>282</v>
      </c>
      <c r="B29" s="205">
        <v>141.50897869116432</v>
      </c>
      <c r="C29" s="206">
        <v>22.593870547328759</v>
      </c>
      <c r="D29" s="206">
        <v>47.897489499083704</v>
      </c>
      <c r="E29" s="206">
        <v>71.017618644751849</v>
      </c>
      <c r="F29" s="609"/>
      <c r="G29" s="609"/>
    </row>
    <row r="30" spans="1:13" x14ac:dyDescent="0.2">
      <c r="A30" s="3" t="s">
        <v>237</v>
      </c>
      <c r="B30" s="203">
        <v>150.15668076010678</v>
      </c>
      <c r="C30" s="92">
        <v>30.031336152021357</v>
      </c>
      <c r="D30" s="92">
        <v>50.166515708058483</v>
      </c>
      <c r="E30" s="92">
        <v>69.958828900026944</v>
      </c>
      <c r="F30" s="609"/>
      <c r="G30" s="609"/>
    </row>
    <row r="31" spans="1:13" x14ac:dyDescent="0.2">
      <c r="A31" s="641" t="s">
        <v>283</v>
      </c>
      <c r="B31" s="642">
        <v>163.41816714193959</v>
      </c>
      <c r="C31" s="642">
        <v>29.142740701514494</v>
      </c>
      <c r="D31" s="642">
        <v>62.729162869781206</v>
      </c>
      <c r="E31" s="642">
        <v>71.546263570643887</v>
      </c>
      <c r="F31" s="609"/>
      <c r="G31" s="609"/>
    </row>
    <row r="32" spans="1:13" x14ac:dyDescent="0.2">
      <c r="A32" s="640" t="s">
        <v>284</v>
      </c>
      <c r="B32" s="639">
        <v>168.52407580516132</v>
      </c>
      <c r="C32" s="639">
        <v>29.59243870280244</v>
      </c>
      <c r="D32" s="639">
        <v>67.599417684801978</v>
      </c>
      <c r="E32" s="639">
        <v>71.3322194175569</v>
      </c>
      <c r="F32" s="609"/>
      <c r="G32" s="609"/>
      <c r="M32" s="610"/>
    </row>
    <row r="33" spans="1:13" x14ac:dyDescent="0.2">
      <c r="A33" s="638" t="s">
        <v>285</v>
      </c>
      <c r="B33" s="643">
        <v>18.712032043870977</v>
      </c>
      <c r="C33" s="643">
        <v>3.592001355801635</v>
      </c>
      <c r="D33" s="643">
        <v>20.18810362535114</v>
      </c>
      <c r="E33" s="643">
        <v>-5.0680729372817979</v>
      </c>
      <c r="F33" s="609"/>
      <c r="G33" s="609"/>
      <c r="M33" s="610"/>
    </row>
    <row r="34" spans="1:13" x14ac:dyDescent="0.2">
      <c r="A34" s="80"/>
      <c r="B34" s="3"/>
      <c r="C34" s="3"/>
      <c r="D34" s="3"/>
      <c r="E34" s="55" t="s">
        <v>565</v>
      </c>
    </row>
    <row r="35" spans="1:13" s="1" customFormat="1" ht="14.25" customHeight="1" x14ac:dyDescent="0.2">
      <c r="A35" s="805" t="s">
        <v>648</v>
      </c>
      <c r="B35" s="805"/>
      <c r="C35" s="805"/>
      <c r="D35" s="805"/>
      <c r="E35" s="805"/>
    </row>
    <row r="36" spans="1:13" s="1" customFormat="1" x14ac:dyDescent="0.2">
      <c r="A36" s="805"/>
      <c r="B36" s="805"/>
      <c r="C36" s="805"/>
      <c r="D36" s="805"/>
      <c r="E36" s="805"/>
    </row>
    <row r="37" spans="1:13" s="1" customFormat="1" x14ac:dyDescent="0.2">
      <c r="A37" s="805"/>
      <c r="B37" s="805"/>
      <c r="C37" s="805"/>
      <c r="D37" s="805"/>
      <c r="E37" s="805"/>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4" t="s">
        <v>641</v>
      </c>
      <c r="B1" s="764"/>
      <c r="C1" s="764"/>
      <c r="D1" s="3"/>
      <c r="E1" s="3"/>
    </row>
    <row r="2" spans="1:36" x14ac:dyDescent="0.2">
      <c r="A2" s="765"/>
      <c r="B2" s="764"/>
      <c r="C2" s="764"/>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10">
        <v>138.37679684516129</v>
      </c>
      <c r="C4" s="711">
        <v>24.015807716928819</v>
      </c>
      <c r="D4" s="711">
        <v>38.042314057264747</v>
      </c>
      <c r="E4" s="711">
        <v>76.318675070967728</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156.24516129032259</v>
      </c>
      <c r="C5" s="92">
        <v>30.240998959417276</v>
      </c>
      <c r="D5" s="92">
        <v>52.944839750260151</v>
      </c>
      <c r="E5" s="92">
        <v>73.059322580645158</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150.82580645161289</v>
      </c>
      <c r="C6" s="92">
        <v>25.13763440860215</v>
      </c>
      <c r="D6" s="92">
        <v>51.913107526881703</v>
      </c>
      <c r="E6" s="92">
        <v>73.775064516129035</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164.87870967741935</v>
      </c>
      <c r="C7" s="92">
        <v>28.61531324980005</v>
      </c>
      <c r="D7" s="92">
        <v>60.015848040522528</v>
      </c>
      <c r="E7" s="92">
        <v>76.247548387096771</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122.87192069906219</v>
      </c>
      <c r="C8" s="92">
        <v>20.478653449843698</v>
      </c>
      <c r="D8" s="92">
        <v>33.029936019361209</v>
      </c>
      <c r="E8" s="92">
        <v>69.36333122985728</v>
      </c>
      <c r="G8" s="609"/>
    </row>
    <row r="9" spans="1:36" x14ac:dyDescent="0.2">
      <c r="A9" s="202" t="s">
        <v>269</v>
      </c>
      <c r="B9" s="203">
        <v>144.24629032258068</v>
      </c>
      <c r="C9" s="92">
        <v>23.03092030360532</v>
      </c>
      <c r="D9" s="92">
        <v>41.069918406072127</v>
      </c>
      <c r="E9" s="92">
        <v>80.14545161290323</v>
      </c>
      <c r="G9" s="609"/>
    </row>
    <row r="10" spans="1:36" x14ac:dyDescent="0.2">
      <c r="A10" s="202" t="s">
        <v>270</v>
      </c>
      <c r="B10" s="203">
        <v>149.37741935483871</v>
      </c>
      <c r="C10" s="92">
        <v>29.875483870967741</v>
      </c>
      <c r="D10" s="92">
        <v>40.613</v>
      </c>
      <c r="E10" s="92">
        <v>78.888935483870966</v>
      </c>
      <c r="G10" s="609"/>
    </row>
    <row r="11" spans="1:36" x14ac:dyDescent="0.2">
      <c r="A11" s="202" t="s">
        <v>271</v>
      </c>
      <c r="B11" s="203">
        <v>162.41447932126374</v>
      </c>
      <c r="C11" s="92">
        <v>32.482895864252747</v>
      </c>
      <c r="D11" s="92">
        <v>47.664459743531033</v>
      </c>
      <c r="E11" s="92">
        <v>82.267123713479961</v>
      </c>
      <c r="G11" s="609"/>
    </row>
    <row r="12" spans="1:36" x14ac:dyDescent="0.2">
      <c r="A12" s="202" t="s">
        <v>272</v>
      </c>
      <c r="B12" s="203">
        <v>141.29032258064518</v>
      </c>
      <c r="C12" s="92">
        <v>23.548387096774199</v>
      </c>
      <c r="D12" s="92">
        <v>40.765032258064544</v>
      </c>
      <c r="E12" s="92">
        <v>76.976903225806439</v>
      </c>
      <c r="G12" s="609"/>
    </row>
    <row r="13" spans="1:36" x14ac:dyDescent="0.2">
      <c r="A13" s="202" t="s">
        <v>273</v>
      </c>
      <c r="B13" s="203">
        <v>151.22551612903229</v>
      </c>
      <c r="C13" s="92">
        <v>27.270175039661563</v>
      </c>
      <c r="D13" s="92">
        <v>57.163953992596532</v>
      </c>
      <c r="E13" s="92">
        <v>66.791387096774187</v>
      </c>
      <c r="G13" s="609"/>
    </row>
    <row r="14" spans="1:36" x14ac:dyDescent="0.2">
      <c r="A14" s="202" t="s">
        <v>205</v>
      </c>
      <c r="B14" s="203">
        <v>144.79354838709679</v>
      </c>
      <c r="C14" s="92">
        <v>24.132258064516133</v>
      </c>
      <c r="D14" s="92">
        <v>37.199967741935509</v>
      </c>
      <c r="E14" s="92">
        <v>83.461322580645145</v>
      </c>
      <c r="G14" s="609"/>
    </row>
    <row r="15" spans="1:36" x14ac:dyDescent="0.2">
      <c r="A15" s="202" t="s">
        <v>274</v>
      </c>
      <c r="B15" s="203">
        <v>168.72258064516129</v>
      </c>
      <c r="C15" s="92">
        <v>32.655983350676379</v>
      </c>
      <c r="D15" s="92">
        <v>51.051823100936517</v>
      </c>
      <c r="E15" s="92">
        <v>85.014774193548391</v>
      </c>
      <c r="G15" s="609"/>
    </row>
    <row r="16" spans="1:36" x14ac:dyDescent="0.2">
      <c r="A16" s="202" t="s">
        <v>234</v>
      </c>
      <c r="B16" s="204">
        <v>160.41945161290326</v>
      </c>
      <c r="C16" s="195">
        <v>26.736575268817209</v>
      </c>
      <c r="D16" s="195">
        <v>60.889811827957033</v>
      </c>
      <c r="E16" s="195">
        <v>72.793064516129022</v>
      </c>
      <c r="G16" s="609"/>
    </row>
    <row r="17" spans="1:11" x14ac:dyDescent="0.2">
      <c r="A17" s="202" t="s">
        <v>235</v>
      </c>
      <c r="B17" s="203">
        <v>154.01290322580647</v>
      </c>
      <c r="C17" s="92">
        <v>29.808949011446412</v>
      </c>
      <c r="D17" s="92">
        <v>42.433147762747154</v>
      </c>
      <c r="E17" s="92">
        <v>81.770806451612899</v>
      </c>
      <c r="G17" s="609"/>
    </row>
    <row r="18" spans="1:11" x14ac:dyDescent="0.2">
      <c r="A18" s="202" t="s">
        <v>275</v>
      </c>
      <c r="B18" s="203">
        <v>149.67988077489392</v>
      </c>
      <c r="C18" s="92">
        <v>31.821706936394772</v>
      </c>
      <c r="D18" s="92">
        <v>36.457649401581577</v>
      </c>
      <c r="E18" s="92">
        <v>81.400524436917564</v>
      </c>
      <c r="G18" s="609"/>
    </row>
    <row r="19" spans="1:11" x14ac:dyDescent="0.2">
      <c r="A19" s="3" t="s">
        <v>276</v>
      </c>
      <c r="B19" s="203">
        <v>162.80677419354839</v>
      </c>
      <c r="C19" s="92">
        <v>30.443543141883037</v>
      </c>
      <c r="D19" s="92">
        <v>60.273295567794392</v>
      </c>
      <c r="E19" s="92">
        <v>72.08993548387096</v>
      </c>
      <c r="G19" s="609"/>
    </row>
    <row r="20" spans="1:11" x14ac:dyDescent="0.2">
      <c r="A20" s="3" t="s">
        <v>206</v>
      </c>
      <c r="B20" s="203">
        <v>162.9621612903226</v>
      </c>
      <c r="C20" s="92">
        <v>29.386619249074567</v>
      </c>
      <c r="D20" s="92">
        <v>61.739800105764161</v>
      </c>
      <c r="E20" s="92">
        <v>71.835741935483867</v>
      </c>
      <c r="G20" s="609"/>
    </row>
    <row r="21" spans="1:11" x14ac:dyDescent="0.2">
      <c r="A21" s="3" t="s">
        <v>277</v>
      </c>
      <c r="B21" s="203">
        <v>155.50609677419357</v>
      </c>
      <c r="C21" s="92">
        <v>26.988661423620371</v>
      </c>
      <c r="D21" s="92">
        <v>49.020015995734497</v>
      </c>
      <c r="E21" s="92">
        <v>79.497419354838698</v>
      </c>
      <c r="G21" s="609"/>
    </row>
    <row r="22" spans="1:11" x14ac:dyDescent="0.2">
      <c r="A22" s="194" t="s">
        <v>278</v>
      </c>
      <c r="B22" s="203">
        <v>134.9944193548387</v>
      </c>
      <c r="C22" s="92">
        <v>23.428783524393495</v>
      </c>
      <c r="D22" s="92">
        <v>41.000119701412942</v>
      </c>
      <c r="E22" s="92">
        <v>70.565516129032261</v>
      </c>
      <c r="G22" s="609"/>
    </row>
    <row r="23" spans="1:11" x14ac:dyDescent="0.2">
      <c r="A23" s="194" t="s">
        <v>279</v>
      </c>
      <c r="B23" s="205">
        <v>141.45806451612901</v>
      </c>
      <c r="C23" s="206">
        <v>20.553735869864902</v>
      </c>
      <c r="D23" s="206">
        <v>44.08610283981249</v>
      </c>
      <c r="E23" s="206">
        <v>76.818225806451622</v>
      </c>
      <c r="G23" s="609"/>
    </row>
    <row r="24" spans="1:11" x14ac:dyDescent="0.2">
      <c r="A24" s="194" t="s">
        <v>280</v>
      </c>
      <c r="B24" s="205">
        <v>121</v>
      </c>
      <c r="C24" s="206">
        <v>18.457627118644066</v>
      </c>
      <c r="D24" s="206">
        <v>47.240372881355938</v>
      </c>
      <c r="E24" s="206">
        <v>55.302</v>
      </c>
      <c r="G24" s="609"/>
    </row>
    <row r="25" spans="1:11" x14ac:dyDescent="0.2">
      <c r="A25" s="194" t="s">
        <v>540</v>
      </c>
      <c r="B25" s="205">
        <v>163.56451612903226</v>
      </c>
      <c r="C25" s="206">
        <v>28.387230071980802</v>
      </c>
      <c r="D25" s="206">
        <v>52.425060250599849</v>
      </c>
      <c r="E25" s="206">
        <v>82.752225806451605</v>
      </c>
      <c r="G25" s="609"/>
    </row>
    <row r="26" spans="1:11" x14ac:dyDescent="0.2">
      <c r="A26" s="3" t="s">
        <v>281</v>
      </c>
      <c r="B26" s="205">
        <v>140.38539099680622</v>
      </c>
      <c r="C26" s="206">
        <v>26.250926771760518</v>
      </c>
      <c r="D26" s="206">
        <v>38.576908191563717</v>
      </c>
      <c r="E26" s="206">
        <v>75.557556033481987</v>
      </c>
      <c r="G26" s="609"/>
    </row>
    <row r="27" spans="1:11" x14ac:dyDescent="0.2">
      <c r="A27" s="194" t="s">
        <v>236</v>
      </c>
      <c r="B27" s="205">
        <v>156.23548387096773</v>
      </c>
      <c r="C27" s="206">
        <v>29.214765276685021</v>
      </c>
      <c r="D27" s="206">
        <v>50.400105691056901</v>
      </c>
      <c r="E27" s="206">
        <v>76.620612903225805</v>
      </c>
      <c r="G27" s="609"/>
    </row>
    <row r="28" spans="1:11" x14ac:dyDescent="0.2">
      <c r="A28" s="194" t="s">
        <v>542</v>
      </c>
      <c r="B28" s="203">
        <v>134.85855608217756</v>
      </c>
      <c r="C28" s="92">
        <v>23.405203948146518</v>
      </c>
      <c r="D28" s="92">
        <v>39.361710702621451</v>
      </c>
      <c r="E28" s="92">
        <v>72.091641431409585</v>
      </c>
      <c r="G28" s="609"/>
    </row>
    <row r="29" spans="1:11" x14ac:dyDescent="0.2">
      <c r="A29" s="3" t="s">
        <v>282</v>
      </c>
      <c r="B29" s="205">
        <v>141.97042832251668</v>
      </c>
      <c r="C29" s="206">
        <v>22.667547379225354</v>
      </c>
      <c r="D29" s="206">
        <v>43.897702408299082</v>
      </c>
      <c r="E29" s="206">
        <v>75.405178534992245</v>
      </c>
      <c r="G29" s="609"/>
    </row>
    <row r="30" spans="1:11" x14ac:dyDescent="0.2">
      <c r="A30" s="3" t="s">
        <v>237</v>
      </c>
      <c r="B30" s="203">
        <v>150.42710048092513</v>
      </c>
      <c r="C30" s="92">
        <v>30.085420096185025</v>
      </c>
      <c r="D30" s="92">
        <v>36.829747126679912</v>
      </c>
      <c r="E30" s="92">
        <v>83.511933258060196</v>
      </c>
      <c r="G30" s="609"/>
    </row>
    <row r="31" spans="1:11" x14ac:dyDescent="0.2">
      <c r="A31" s="641" t="s">
        <v>283</v>
      </c>
      <c r="B31" s="642">
        <v>152.22277762848358</v>
      </c>
      <c r="C31" s="642">
        <v>27.146240928268838</v>
      </c>
      <c r="D31" s="642">
        <v>50.340790725495765</v>
      </c>
      <c r="E31" s="642">
        <v>74.735745974718981</v>
      </c>
      <c r="G31" s="609"/>
    </row>
    <row r="32" spans="1:11" x14ac:dyDescent="0.2">
      <c r="A32" s="640" t="s">
        <v>284</v>
      </c>
      <c r="B32" s="639">
        <v>154.75723734168446</v>
      </c>
      <c r="C32" s="639">
        <v>27.175013646973447</v>
      </c>
      <c r="D32" s="639">
        <v>53.288063814798683</v>
      </c>
      <c r="E32" s="639">
        <v>74.294159879912328</v>
      </c>
      <c r="G32" s="609"/>
      <c r="H32" s="610"/>
      <c r="I32" s="610"/>
      <c r="J32" s="610"/>
      <c r="K32" s="610"/>
    </row>
    <row r="33" spans="1:11" x14ac:dyDescent="0.2">
      <c r="A33" s="638" t="s">
        <v>285</v>
      </c>
      <c r="B33" s="643">
        <v>16.380440496523164</v>
      </c>
      <c r="C33" s="643">
        <v>3.159205930044628</v>
      </c>
      <c r="D33" s="643">
        <v>15.245749757533936</v>
      </c>
      <c r="E33" s="643">
        <v>-2.0245151910554</v>
      </c>
      <c r="G33" s="609"/>
      <c r="H33" s="610"/>
      <c r="I33" s="610"/>
      <c r="J33" s="610"/>
      <c r="K33" s="610"/>
    </row>
    <row r="34" spans="1:11" x14ac:dyDescent="0.2">
      <c r="A34" s="80"/>
      <c r="B34" s="3"/>
      <c r="C34" s="3"/>
      <c r="D34" s="3"/>
      <c r="E34" s="55" t="s">
        <v>565</v>
      </c>
    </row>
    <row r="35" spans="1:11" s="1" customFormat="1" x14ac:dyDescent="0.2">
      <c r="A35" s="805" t="s">
        <v>648</v>
      </c>
      <c r="B35" s="805"/>
      <c r="C35" s="805"/>
      <c r="D35" s="805"/>
      <c r="E35" s="805"/>
    </row>
    <row r="36" spans="1:11" s="1" customFormat="1" x14ac:dyDescent="0.2">
      <c r="A36" s="805"/>
      <c r="B36" s="805"/>
      <c r="C36" s="805"/>
      <c r="D36" s="805"/>
      <c r="E36" s="805"/>
    </row>
    <row r="37" spans="1:11" s="1" customFormat="1" x14ac:dyDescent="0.2">
      <c r="A37" s="805"/>
      <c r="B37" s="805"/>
      <c r="C37" s="805"/>
      <c r="D37" s="805"/>
      <c r="E37" s="805"/>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4" t="s">
        <v>35</v>
      </c>
      <c r="B1" s="764"/>
      <c r="C1" s="764"/>
    </row>
    <row r="2" spans="1:3" x14ac:dyDescent="0.2">
      <c r="A2" s="764"/>
      <c r="B2" s="764"/>
      <c r="C2" s="764"/>
    </row>
    <row r="3" spans="1:3" x14ac:dyDescent="0.2">
      <c r="A3" s="54"/>
      <c r="B3" s="3"/>
      <c r="C3" s="55" t="s">
        <v>256</v>
      </c>
    </row>
    <row r="4" spans="1:3" x14ac:dyDescent="0.2">
      <c r="A4" s="57"/>
      <c r="B4" s="201" t="s">
        <v>261</v>
      </c>
      <c r="C4" s="201" t="s">
        <v>264</v>
      </c>
    </row>
    <row r="5" spans="1:3" x14ac:dyDescent="0.2">
      <c r="A5" s="666" t="s">
        <v>265</v>
      </c>
      <c r="B5" s="667">
        <v>90.443483870967739</v>
      </c>
      <c r="C5" s="668">
        <v>65.075741935483876</v>
      </c>
    </row>
    <row r="6" spans="1:3" x14ac:dyDescent="0.2">
      <c r="A6" s="202" t="s">
        <v>266</v>
      </c>
      <c r="B6" s="461">
        <v>100.37451612903226</v>
      </c>
      <c r="C6" s="462">
        <v>66.150258064516123</v>
      </c>
    </row>
    <row r="7" spans="1:3" x14ac:dyDescent="0.2">
      <c r="A7" s="202" t="s">
        <v>267</v>
      </c>
      <c r="B7" s="461">
        <v>109.10525806451612</v>
      </c>
      <c r="C7" s="462">
        <v>68.143064516129044</v>
      </c>
    </row>
    <row r="8" spans="1:3" x14ac:dyDescent="0.2">
      <c r="A8" s="202" t="s">
        <v>233</v>
      </c>
      <c r="B8" s="461">
        <v>81.030322580645162</v>
      </c>
      <c r="C8" s="462">
        <v>65.241129032258058</v>
      </c>
    </row>
    <row r="9" spans="1:3" x14ac:dyDescent="0.2">
      <c r="A9" s="202" t="s">
        <v>268</v>
      </c>
      <c r="B9" s="461">
        <v>0</v>
      </c>
      <c r="C9" s="462">
        <v>0</v>
      </c>
    </row>
    <row r="10" spans="1:3" x14ac:dyDescent="0.2">
      <c r="A10" s="202" t="s">
        <v>269</v>
      </c>
      <c r="B10" s="461">
        <v>102.84487096774194</v>
      </c>
      <c r="C10" s="462">
        <v>77.954000000000008</v>
      </c>
    </row>
    <row r="11" spans="1:3" x14ac:dyDescent="0.2">
      <c r="A11" s="202" t="s">
        <v>270</v>
      </c>
      <c r="B11" s="461">
        <v>86.048387096774192</v>
      </c>
      <c r="C11" s="462">
        <v>63.224709677419355</v>
      </c>
    </row>
    <row r="12" spans="1:3" x14ac:dyDescent="0.2">
      <c r="A12" s="202" t="s">
        <v>271</v>
      </c>
      <c r="B12" s="461">
        <v>171.42438272290838</v>
      </c>
      <c r="C12" s="462">
        <v>96.943215001923065</v>
      </c>
    </row>
    <row r="13" spans="1:3" x14ac:dyDescent="0.2">
      <c r="A13" s="202" t="s">
        <v>272</v>
      </c>
      <c r="B13" s="461">
        <v>0</v>
      </c>
      <c r="C13" s="462">
        <v>0</v>
      </c>
    </row>
    <row r="14" spans="1:3" x14ac:dyDescent="0.2">
      <c r="A14" s="202" t="s">
        <v>273</v>
      </c>
      <c r="B14" s="461">
        <v>114.38158064516128</v>
      </c>
      <c r="C14" s="462">
        <v>62.947354838709678</v>
      </c>
    </row>
    <row r="15" spans="1:3" x14ac:dyDescent="0.2">
      <c r="A15" s="202" t="s">
        <v>205</v>
      </c>
      <c r="B15" s="461">
        <v>106.76129032258063</v>
      </c>
      <c r="C15" s="462">
        <v>83.167838709677412</v>
      </c>
    </row>
    <row r="16" spans="1:3" x14ac:dyDescent="0.2">
      <c r="A16" s="202" t="s">
        <v>274</v>
      </c>
      <c r="B16" s="461">
        <v>136.30967741935484</v>
      </c>
      <c r="C16" s="462">
        <v>82.347161290322575</v>
      </c>
    </row>
    <row r="17" spans="1:3" x14ac:dyDescent="0.2">
      <c r="A17" s="202" t="s">
        <v>234</v>
      </c>
      <c r="B17" s="461">
        <v>115.502</v>
      </c>
      <c r="C17" s="462">
        <v>80.631645161290322</v>
      </c>
    </row>
    <row r="18" spans="1:3" x14ac:dyDescent="0.2">
      <c r="A18" s="202" t="s">
        <v>235</v>
      </c>
      <c r="B18" s="461">
        <v>118.48181818181817</v>
      </c>
      <c r="C18" s="462">
        <v>66.313000000000002</v>
      </c>
    </row>
    <row r="19" spans="1:3" x14ac:dyDescent="0.2">
      <c r="A19" s="202" t="s">
        <v>275</v>
      </c>
      <c r="B19" s="461">
        <v>149.67985785507142</v>
      </c>
      <c r="C19" s="462">
        <v>81.400449367174531</v>
      </c>
    </row>
    <row r="20" spans="1:3" x14ac:dyDescent="0.2">
      <c r="A20" s="202" t="s">
        <v>276</v>
      </c>
      <c r="B20" s="461">
        <v>97.344193548387096</v>
      </c>
      <c r="C20" s="462">
        <v>63.84893548387096</v>
      </c>
    </row>
    <row r="21" spans="1:3" x14ac:dyDescent="0.2">
      <c r="A21" s="202" t="s">
        <v>206</v>
      </c>
      <c r="B21" s="461">
        <v>139.97735483870969</v>
      </c>
      <c r="C21" s="462">
        <v>74.414451612903221</v>
      </c>
    </row>
    <row r="22" spans="1:3" x14ac:dyDescent="0.2">
      <c r="A22" s="202" t="s">
        <v>277</v>
      </c>
      <c r="B22" s="461">
        <v>108.60377419354839</v>
      </c>
      <c r="C22" s="462">
        <v>76.444193548387105</v>
      </c>
    </row>
    <row r="23" spans="1:3" x14ac:dyDescent="0.2">
      <c r="A23" s="202" t="s">
        <v>278</v>
      </c>
      <c r="B23" s="461">
        <v>83.865064516129038</v>
      </c>
      <c r="C23" s="462">
        <v>67.196096774193535</v>
      </c>
    </row>
    <row r="24" spans="1:3" x14ac:dyDescent="0.2">
      <c r="A24" s="202" t="s">
        <v>279</v>
      </c>
      <c r="B24" s="461">
        <v>87.151612903225811</v>
      </c>
      <c r="C24" s="462">
        <v>66.075580645161295</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100.66529206502419</v>
      </c>
      <c r="C27" s="462">
        <v>76.457134814610484</v>
      </c>
    </row>
    <row r="28" spans="1:3" x14ac:dyDescent="0.2">
      <c r="A28" s="202" t="s">
        <v>236</v>
      </c>
      <c r="B28" s="461">
        <v>157.30322580645162</v>
      </c>
      <c r="C28" s="462">
        <v>74.842677419354828</v>
      </c>
    </row>
    <row r="29" spans="1:3" x14ac:dyDescent="0.2">
      <c r="A29" s="202" t="s">
        <v>542</v>
      </c>
      <c r="B29" s="461">
        <v>86.689455572957826</v>
      </c>
      <c r="C29" s="462">
        <v>62.655042163336816</v>
      </c>
    </row>
    <row r="30" spans="1:3" x14ac:dyDescent="0.2">
      <c r="A30" s="202" t="s">
        <v>282</v>
      </c>
      <c r="B30" s="461">
        <v>88.086942594629335</v>
      </c>
      <c r="C30" s="462">
        <v>71.96751888978028</v>
      </c>
    </row>
    <row r="31" spans="1:3" x14ac:dyDescent="0.2">
      <c r="A31" s="202" t="s">
        <v>237</v>
      </c>
      <c r="B31" s="461">
        <v>118.77271859455121</v>
      </c>
      <c r="C31" s="462">
        <v>58.188426033598361</v>
      </c>
    </row>
    <row r="32" spans="1:3" x14ac:dyDescent="0.2">
      <c r="A32" s="641" t="s">
        <v>283</v>
      </c>
      <c r="B32" s="645">
        <v>104.68028097310714</v>
      </c>
      <c r="C32" s="645">
        <v>70.640146304499766</v>
      </c>
    </row>
    <row r="33" spans="1:5" x14ac:dyDescent="0.2">
      <c r="A33" s="640" t="s">
        <v>284</v>
      </c>
      <c r="B33" s="644">
        <v>103.63520134517414</v>
      </c>
      <c r="C33" s="644">
        <v>70.270936734458886</v>
      </c>
    </row>
    <row r="34" spans="1:5" x14ac:dyDescent="0.2">
      <c r="A34" s="638" t="s">
        <v>285</v>
      </c>
      <c r="B34" s="654">
        <v>13.191717474206399</v>
      </c>
      <c r="C34" s="654">
        <v>5.1951947989750096</v>
      </c>
    </row>
    <row r="35" spans="1:5" x14ac:dyDescent="0.2">
      <c r="A35" s="80"/>
      <c r="B35" s="3"/>
      <c r="C35" s="55" t="s">
        <v>510</v>
      </c>
    </row>
    <row r="36" spans="1:5" x14ac:dyDescent="0.2">
      <c r="A36" s="80" t="s">
        <v>480</v>
      </c>
      <c r="B36" s="80"/>
      <c r="C36" s="80"/>
    </row>
    <row r="37" spans="1:5" s="1" customFormat="1" x14ac:dyDescent="0.2">
      <c r="A37" s="805"/>
      <c r="B37" s="805"/>
      <c r="C37" s="805"/>
      <c r="D37" s="805"/>
      <c r="E37" s="805"/>
    </row>
    <row r="38" spans="1:5" s="1" customFormat="1" x14ac:dyDescent="0.2">
      <c r="A38" s="805"/>
      <c r="B38" s="805"/>
      <c r="C38" s="805"/>
      <c r="D38" s="805"/>
      <c r="E38" s="805"/>
    </row>
    <row r="39" spans="1:5" s="1" customFormat="1" x14ac:dyDescent="0.2">
      <c r="A39" s="805"/>
      <c r="B39" s="805"/>
      <c r="C39" s="805"/>
      <c r="D39" s="805"/>
      <c r="E39" s="805"/>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2023</v>
      </c>
      <c r="C3" s="145" t="s">
        <v>505</v>
      </c>
      <c r="D3" s="145">
        <v>2024</v>
      </c>
      <c r="E3" s="145" t="s">
        <v>505</v>
      </c>
      <c r="F3" s="145" t="s">
        <v>505</v>
      </c>
      <c r="G3" s="145" t="s">
        <v>505</v>
      </c>
      <c r="H3" s="145" t="s">
        <v>505</v>
      </c>
      <c r="I3" s="145" t="s">
        <v>505</v>
      </c>
      <c r="J3" s="145" t="s">
        <v>505</v>
      </c>
      <c r="K3" s="145" t="s">
        <v>505</v>
      </c>
      <c r="L3" s="145" t="s">
        <v>505</v>
      </c>
      <c r="M3" s="145" t="s">
        <v>505</v>
      </c>
    </row>
    <row r="4" spans="1:13" x14ac:dyDescent="0.2">
      <c r="A4" s="439"/>
      <c r="B4" s="536">
        <v>45231</v>
      </c>
      <c r="C4" s="536">
        <v>45261</v>
      </c>
      <c r="D4" s="536">
        <v>45292</v>
      </c>
      <c r="E4" s="536">
        <v>45323</v>
      </c>
      <c r="F4" s="536">
        <v>45352</v>
      </c>
      <c r="G4" s="536">
        <v>45383</v>
      </c>
      <c r="H4" s="536">
        <v>45413</v>
      </c>
      <c r="I4" s="536">
        <v>45444</v>
      </c>
      <c r="J4" s="536">
        <v>45474</v>
      </c>
      <c r="K4" s="536">
        <v>45505</v>
      </c>
      <c r="L4" s="536">
        <v>45536</v>
      </c>
      <c r="M4" s="536">
        <v>45566</v>
      </c>
    </row>
    <row r="5" spans="1:13" x14ac:dyDescent="0.2">
      <c r="A5" s="537" t="s">
        <v>287</v>
      </c>
      <c r="B5" s="538">
        <v>82.941363636363619</v>
      </c>
      <c r="C5" s="538">
        <v>77.688947368421054</v>
      </c>
      <c r="D5" s="538">
        <v>80.12409090909091</v>
      </c>
      <c r="E5" s="538">
        <v>83.478095238095221</v>
      </c>
      <c r="F5" s="538">
        <v>85.408500000000004</v>
      </c>
      <c r="G5" s="538">
        <v>89.938095238095229</v>
      </c>
      <c r="H5" s="538">
        <v>81.746190476190492</v>
      </c>
      <c r="I5" s="538">
        <v>82.246000000000009</v>
      </c>
      <c r="J5" s="538">
        <v>85.153043478260869</v>
      </c>
      <c r="K5" s="538">
        <v>80.355238095238079</v>
      </c>
      <c r="L5" s="538">
        <v>74.016666666666666</v>
      </c>
      <c r="M5" s="538">
        <v>75.632608695652166</v>
      </c>
    </row>
    <row r="6" spans="1:13" x14ac:dyDescent="0.2">
      <c r="A6" s="539" t="s">
        <v>288</v>
      </c>
      <c r="B6" s="538">
        <v>77.684999999999988</v>
      </c>
      <c r="C6" s="538">
        <v>71.900000000000006</v>
      </c>
      <c r="D6" s="538">
        <v>74.152380952380966</v>
      </c>
      <c r="E6" s="538">
        <v>77.248999999999995</v>
      </c>
      <c r="F6" s="538">
        <v>81.278000000000006</v>
      </c>
      <c r="G6" s="538">
        <v>85.347272727272724</v>
      </c>
      <c r="H6" s="538">
        <v>80.024545454545489</v>
      </c>
      <c r="I6" s="538">
        <v>79.767368421052609</v>
      </c>
      <c r="J6" s="538">
        <v>81.800454545454542</v>
      </c>
      <c r="K6" s="538">
        <v>76.683181818181822</v>
      </c>
      <c r="L6" s="538">
        <v>70.236000000000004</v>
      </c>
      <c r="M6" s="538">
        <v>72.164347826086953</v>
      </c>
    </row>
    <row r="7" spans="1:13" x14ac:dyDescent="0.2">
      <c r="A7" s="540" t="s">
        <v>289</v>
      </c>
      <c r="B7" s="541">
        <v>1.0808227272727271</v>
      </c>
      <c r="C7" s="541">
        <v>1.0903052631578947</v>
      </c>
      <c r="D7" s="541">
        <v>1.0905136363636365</v>
      </c>
      <c r="E7" s="541">
        <v>1.0794714285714286</v>
      </c>
      <c r="F7" s="541">
        <v>1.0872199999999999</v>
      </c>
      <c r="G7" s="541">
        <v>1.0727761904761905</v>
      </c>
      <c r="H7" s="541">
        <v>1.0812227272727271</v>
      </c>
      <c r="I7" s="541">
        <v>1.0759000000000001</v>
      </c>
      <c r="J7" s="541">
        <v>1.0844086956521737</v>
      </c>
      <c r="K7" s="541">
        <v>1.1012181818181814</v>
      </c>
      <c r="L7" s="541">
        <v>1.1105999999999998</v>
      </c>
      <c r="M7" s="541">
        <v>1.0904347826086958</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2023</v>
      </c>
      <c r="C3" s="145" t="s">
        <v>505</v>
      </c>
      <c r="D3" s="145">
        <v>2024</v>
      </c>
      <c r="E3" s="145" t="s">
        <v>505</v>
      </c>
      <c r="F3" s="145" t="s">
        <v>505</v>
      </c>
      <c r="G3" s="145" t="s">
        <v>505</v>
      </c>
      <c r="H3" s="145" t="s">
        <v>505</v>
      </c>
      <c r="I3" s="145" t="s">
        <v>505</v>
      </c>
      <c r="J3" s="145" t="s">
        <v>505</v>
      </c>
      <c r="K3" s="145" t="s">
        <v>505</v>
      </c>
      <c r="L3" s="145" t="s">
        <v>505</v>
      </c>
      <c r="M3" s="145" t="s">
        <v>505</v>
      </c>
    </row>
    <row r="4" spans="1:13" x14ac:dyDescent="0.2">
      <c r="A4" s="439"/>
      <c r="B4" s="536">
        <v>45231</v>
      </c>
      <c r="C4" s="536">
        <v>45261</v>
      </c>
      <c r="D4" s="536">
        <v>45292</v>
      </c>
      <c r="E4" s="536">
        <v>45323</v>
      </c>
      <c r="F4" s="536">
        <v>45352</v>
      </c>
      <c r="G4" s="536">
        <v>45383</v>
      </c>
      <c r="H4" s="536">
        <v>45413</v>
      </c>
      <c r="I4" s="536">
        <v>45444</v>
      </c>
      <c r="J4" s="536">
        <v>45474</v>
      </c>
      <c r="K4" s="536">
        <v>45505</v>
      </c>
      <c r="L4" s="536">
        <v>45536</v>
      </c>
      <c r="M4" s="536">
        <v>45566</v>
      </c>
    </row>
    <row r="5" spans="1:13" x14ac:dyDescent="0.2">
      <c r="A5" s="484" t="s">
        <v>291</v>
      </c>
      <c r="B5" s="395"/>
      <c r="C5" s="395"/>
      <c r="D5" s="395"/>
      <c r="E5" s="395"/>
      <c r="F5" s="395"/>
      <c r="G5" s="395"/>
      <c r="H5" s="395"/>
      <c r="I5" s="395"/>
      <c r="J5" s="395"/>
      <c r="K5" s="395"/>
      <c r="L5" s="395"/>
      <c r="M5" s="395"/>
    </row>
    <row r="6" spans="1:13" x14ac:dyDescent="0.2">
      <c r="A6" s="544" t="s">
        <v>292</v>
      </c>
      <c r="B6" s="394">
        <v>89.39318181818183</v>
      </c>
      <c r="C6" s="394">
        <v>82.944761904761918</v>
      </c>
      <c r="D6" s="394">
        <v>81.853478260869565</v>
      </c>
      <c r="E6" s="394">
        <v>82.4647619047619</v>
      </c>
      <c r="F6" s="394">
        <v>85.329047619047628</v>
      </c>
      <c r="G6" s="394">
        <v>89.192727272727282</v>
      </c>
      <c r="H6" s="394">
        <v>83.605652173913043</v>
      </c>
      <c r="I6" s="394">
        <v>84.632500000000022</v>
      </c>
      <c r="J6" s="394">
        <v>87.233913043478282</v>
      </c>
      <c r="K6" s="394">
        <v>82.981818181818184</v>
      </c>
      <c r="L6" s="394">
        <v>75.045238095238091</v>
      </c>
      <c r="M6" s="394">
        <v>75.723478260869584</v>
      </c>
    </row>
    <row r="7" spans="1:13" x14ac:dyDescent="0.2">
      <c r="A7" s="544" t="s">
        <v>293</v>
      </c>
      <c r="B7" s="394">
        <v>82.817272727272723</v>
      </c>
      <c r="C7" s="394">
        <v>77.540499999999994</v>
      </c>
      <c r="D7" s="394">
        <v>79.738181818181815</v>
      </c>
      <c r="E7" s="394">
        <v>82.785499999999999</v>
      </c>
      <c r="F7" s="394">
        <v>86.469500000000011</v>
      </c>
      <c r="G7" s="394">
        <v>90.96238095238094</v>
      </c>
      <c r="H7" s="394">
        <v>84.523333333333341</v>
      </c>
      <c r="I7" s="394">
        <v>84.105263157894726</v>
      </c>
      <c r="J7" s="394">
        <v>85.281304347826079</v>
      </c>
      <c r="K7" s="394">
        <v>80.162380952380943</v>
      </c>
      <c r="L7" s="394">
        <v>73.895238095238099</v>
      </c>
      <c r="M7" s="394">
        <v>76.25272727272727</v>
      </c>
    </row>
    <row r="8" spans="1:13" x14ac:dyDescent="0.2">
      <c r="A8" s="544" t="s">
        <v>546</v>
      </c>
      <c r="B8" s="394">
        <v>87.597727272727255</v>
      </c>
      <c r="C8" s="394">
        <v>81.192380952380944</v>
      </c>
      <c r="D8" s="394">
        <v>80.103478260869565</v>
      </c>
      <c r="E8" s="394">
        <v>80.855238095238093</v>
      </c>
      <c r="F8" s="394">
        <v>83.676666666666648</v>
      </c>
      <c r="G8" s="394">
        <v>87.63818181818182</v>
      </c>
      <c r="H8" s="394">
        <v>82.146956521739142</v>
      </c>
      <c r="I8" s="394">
        <v>83.182500000000005</v>
      </c>
      <c r="J8" s="394">
        <v>85.783913043478265</v>
      </c>
      <c r="K8" s="394">
        <v>81.484090909090909</v>
      </c>
      <c r="L8" s="394">
        <v>73.588095238095221</v>
      </c>
      <c r="M8" s="394">
        <v>74.377826086956517</v>
      </c>
    </row>
    <row r="9" spans="1:13" x14ac:dyDescent="0.2">
      <c r="A9" s="544" t="s">
        <v>547</v>
      </c>
      <c r="B9" s="394">
        <v>85.347727272727255</v>
      </c>
      <c r="C9" s="394">
        <v>78.942380952380944</v>
      </c>
      <c r="D9" s="394">
        <v>77.853478260869565</v>
      </c>
      <c r="E9" s="394">
        <v>79.057619047619056</v>
      </c>
      <c r="F9" s="394">
        <v>81.926666666666648</v>
      </c>
      <c r="G9" s="394">
        <v>85.88818181818182</v>
      </c>
      <c r="H9" s="394">
        <v>80.396956521739142</v>
      </c>
      <c r="I9" s="394">
        <v>81.337500000000006</v>
      </c>
      <c r="J9" s="394">
        <v>83.933913043478256</v>
      </c>
      <c r="K9" s="394">
        <v>79.681818181818159</v>
      </c>
      <c r="L9" s="394">
        <v>71.788095238095252</v>
      </c>
      <c r="M9" s="394">
        <v>72.577826086956534</v>
      </c>
    </row>
    <row r="10" spans="1:13" x14ac:dyDescent="0.2">
      <c r="A10" s="545" t="s">
        <v>295</v>
      </c>
      <c r="B10" s="446">
        <v>83.995909090909109</v>
      </c>
      <c r="C10" s="446">
        <v>78.71684210526314</v>
      </c>
      <c r="D10" s="446">
        <v>80.971363636363634</v>
      </c>
      <c r="E10" s="446">
        <v>84.329047619047628</v>
      </c>
      <c r="F10" s="446">
        <v>86.256999999999977</v>
      </c>
      <c r="G10" s="446">
        <v>90.78619047619047</v>
      </c>
      <c r="H10" s="446">
        <v>82.597619047619048</v>
      </c>
      <c r="I10" s="446">
        <v>83.095499999999987</v>
      </c>
      <c r="J10" s="446">
        <v>86.003478260869542</v>
      </c>
      <c r="K10" s="446">
        <v>81.203333333333319</v>
      </c>
      <c r="L10" s="446">
        <v>74.866190476190482</v>
      </c>
      <c r="M10" s="446">
        <v>76.481739130434789</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83.695909090909097</v>
      </c>
      <c r="C12" s="394">
        <v>78.416842105263143</v>
      </c>
      <c r="D12" s="394">
        <v>80.671363636363637</v>
      </c>
      <c r="E12" s="394">
        <v>84.029047619047603</v>
      </c>
      <c r="F12" s="394">
        <v>85.957000000000022</v>
      </c>
      <c r="G12" s="394">
        <v>90.486190476190473</v>
      </c>
      <c r="H12" s="394">
        <v>82.297619047619051</v>
      </c>
      <c r="I12" s="394">
        <v>82.795499999999976</v>
      </c>
      <c r="J12" s="394">
        <v>85.703478260869574</v>
      </c>
      <c r="K12" s="394">
        <v>80.903333333333322</v>
      </c>
      <c r="L12" s="394">
        <v>74.566190476190485</v>
      </c>
      <c r="M12" s="394">
        <v>76.181739130434792</v>
      </c>
    </row>
    <row r="13" spans="1:13" x14ac:dyDescent="0.2">
      <c r="A13" s="544" t="s">
        <v>297</v>
      </c>
      <c r="B13" s="394">
        <v>83.442272727272723</v>
      </c>
      <c r="C13" s="394">
        <v>77.907619047619036</v>
      </c>
      <c r="D13" s="394">
        <v>79.470434782608677</v>
      </c>
      <c r="E13" s="394">
        <v>83.466190476190448</v>
      </c>
      <c r="F13" s="394">
        <v>85.351904761904763</v>
      </c>
      <c r="G13" s="394">
        <v>89.360000000000014</v>
      </c>
      <c r="H13" s="394">
        <v>81.153913043478255</v>
      </c>
      <c r="I13" s="394">
        <v>80.995999999999995</v>
      </c>
      <c r="J13" s="394">
        <v>84.13130434782606</v>
      </c>
      <c r="K13" s="394">
        <v>79.818181818181799</v>
      </c>
      <c r="L13" s="394">
        <v>73.045238095238091</v>
      </c>
      <c r="M13" s="394">
        <v>74.256521739130434</v>
      </c>
    </row>
    <row r="14" spans="1:13" x14ac:dyDescent="0.2">
      <c r="A14" s="544" t="s">
        <v>298</v>
      </c>
      <c r="B14" s="394">
        <v>85.759545454545432</v>
      </c>
      <c r="C14" s="394">
        <v>79.119473684210547</v>
      </c>
      <c r="D14" s="394">
        <v>82.178181818181798</v>
      </c>
      <c r="E14" s="394">
        <v>86.079047619047628</v>
      </c>
      <c r="F14" s="394">
        <v>88.801999999999992</v>
      </c>
      <c r="G14" s="394">
        <v>93.117142857142866</v>
      </c>
      <c r="H14" s="394">
        <v>84.007142857142853</v>
      </c>
      <c r="I14" s="394">
        <v>83.635499999999993</v>
      </c>
      <c r="J14" s="394">
        <v>87.27739130434783</v>
      </c>
      <c r="K14" s="394">
        <v>82.881904761904764</v>
      </c>
      <c r="L14" s="394">
        <v>76.047142857142873</v>
      </c>
      <c r="M14" s="394">
        <v>76.694782608695647</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67.327727272727273</v>
      </c>
      <c r="C16" s="394">
        <v>59.86684210526316</v>
      </c>
      <c r="D16" s="394">
        <v>64.446363636363657</v>
      </c>
      <c r="E16" s="394">
        <v>73.21380952380953</v>
      </c>
      <c r="F16" s="394">
        <v>76.591500000000011</v>
      </c>
      <c r="G16" s="394">
        <v>81.245238095238093</v>
      </c>
      <c r="H16" s="394">
        <v>73.217142857142861</v>
      </c>
      <c r="I16" s="394">
        <v>74.822499999999977</v>
      </c>
      <c r="J16" s="394">
        <v>78.833913043478262</v>
      </c>
      <c r="K16" s="394">
        <v>74.233333333333348</v>
      </c>
      <c r="L16" s="394">
        <v>68.620952380952403</v>
      </c>
      <c r="M16" s="394">
        <v>69.061739130434759</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77.684999999999988</v>
      </c>
      <c r="C18" s="394">
        <v>71.900000000000006</v>
      </c>
      <c r="D18" s="394">
        <v>74.152380952380966</v>
      </c>
      <c r="E18" s="394">
        <v>77.248999999999995</v>
      </c>
      <c r="F18" s="394">
        <v>81.278000000000006</v>
      </c>
      <c r="G18" s="394">
        <v>85.347272727272724</v>
      </c>
      <c r="H18" s="394">
        <v>80.024545454545489</v>
      </c>
      <c r="I18" s="394">
        <v>79.767368421052609</v>
      </c>
      <c r="J18" s="394">
        <v>81.800454545454542</v>
      </c>
      <c r="K18" s="394">
        <v>76.683181818181822</v>
      </c>
      <c r="L18" s="394">
        <v>70.236000000000004</v>
      </c>
      <c r="M18" s="394">
        <v>72.164347826086953</v>
      </c>
    </row>
    <row r="19" spans="1:13" x14ac:dyDescent="0.2">
      <c r="A19" s="545" t="s">
        <v>302</v>
      </c>
      <c r="B19" s="446">
        <v>74.25500000000001</v>
      </c>
      <c r="C19" s="446">
        <v>69.134285714285724</v>
      </c>
      <c r="D19" s="446">
        <v>68.72347826086957</v>
      </c>
      <c r="E19" s="446">
        <v>70.791428571428582</v>
      </c>
      <c r="F19" s="446">
        <v>74.138095238095218</v>
      </c>
      <c r="G19" s="446">
        <v>78.702727272727259</v>
      </c>
      <c r="H19" s="446">
        <v>73.554782608695646</v>
      </c>
      <c r="I19" s="446">
        <v>74.212000000000003</v>
      </c>
      <c r="J19" s="446">
        <v>74.760000000000005</v>
      </c>
      <c r="K19" s="446">
        <v>70.445909090909083</v>
      </c>
      <c r="L19" s="446">
        <v>63.910952380952388</v>
      </c>
      <c r="M19" s="446">
        <v>66.305652173913046</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86.011818181818185</v>
      </c>
      <c r="C21" s="394">
        <v>80.043157894736851</v>
      </c>
      <c r="D21" s="394">
        <v>82.748636363636379</v>
      </c>
      <c r="E21" s="394">
        <v>86.61238095238096</v>
      </c>
      <c r="F21" s="394">
        <v>88.098499999999987</v>
      </c>
      <c r="G21" s="394">
        <v>91.625238095238089</v>
      </c>
      <c r="H21" s="394">
        <v>83.364285714285714</v>
      </c>
      <c r="I21" s="394">
        <v>83.505499999999984</v>
      </c>
      <c r="J21" s="394">
        <v>87.940434782608691</v>
      </c>
      <c r="K21" s="394">
        <v>83.339047619047619</v>
      </c>
      <c r="L21" s="394">
        <v>76.431904761904775</v>
      </c>
      <c r="M21" s="394">
        <v>76.883043478260873</v>
      </c>
    </row>
    <row r="22" spans="1:13" x14ac:dyDescent="0.2">
      <c r="A22" s="544" t="s">
        <v>305</v>
      </c>
      <c r="B22" s="397">
        <v>85.12318181818182</v>
      </c>
      <c r="C22" s="397">
        <v>78.660526315789468</v>
      </c>
      <c r="D22" s="397">
        <v>81.166818181818172</v>
      </c>
      <c r="E22" s="397">
        <v>85.502380952380946</v>
      </c>
      <c r="F22" s="397">
        <v>86.37299999999999</v>
      </c>
      <c r="G22" s="397">
        <v>90.544285714285721</v>
      </c>
      <c r="H22" s="397">
        <v>81.105238095238093</v>
      </c>
      <c r="I22" s="397">
        <v>82.039999999999992</v>
      </c>
      <c r="J22" s="397">
        <v>86.25826086956522</v>
      </c>
      <c r="K22" s="397">
        <v>82.01761904761905</v>
      </c>
      <c r="L22" s="397">
        <v>75.466666666666669</v>
      </c>
      <c r="M22" s="397">
        <v>76.095217391304345</v>
      </c>
    </row>
    <row r="23" spans="1:13" x14ac:dyDescent="0.2">
      <c r="A23" s="545" t="s">
        <v>306</v>
      </c>
      <c r="B23" s="446">
        <v>85.745909090909109</v>
      </c>
      <c r="C23" s="446">
        <v>80.466842105263154</v>
      </c>
      <c r="D23" s="446">
        <v>82.721363636363634</v>
      </c>
      <c r="E23" s="446">
        <v>85.921904761904756</v>
      </c>
      <c r="F23" s="446">
        <v>86.356999999999985</v>
      </c>
      <c r="G23" s="446">
        <v>90.782857142857139</v>
      </c>
      <c r="H23" s="446">
        <v>82.89761904761906</v>
      </c>
      <c r="I23" s="446">
        <v>83.482999999999976</v>
      </c>
      <c r="J23" s="446">
        <v>86.631739130434795</v>
      </c>
      <c r="K23" s="446">
        <v>81.950952380952359</v>
      </c>
      <c r="L23" s="446">
        <v>75.926190476190484</v>
      </c>
      <c r="M23" s="446">
        <v>76.514347826086961</v>
      </c>
    </row>
    <row r="24" spans="1:13" s="612" customFormat="1" x14ac:dyDescent="0.2">
      <c r="A24" s="546" t="s">
        <v>307</v>
      </c>
      <c r="B24" s="547">
        <v>84.922727272727286</v>
      </c>
      <c r="C24" s="547">
        <v>79.281428571428549</v>
      </c>
      <c r="D24" s="547">
        <v>79.973043478260863</v>
      </c>
      <c r="E24" s="547">
        <v>81.22904761904762</v>
      </c>
      <c r="F24" s="547">
        <v>84.211428571428584</v>
      </c>
      <c r="G24" s="547">
        <v>89.119090909090914</v>
      </c>
      <c r="H24" s="547">
        <v>83.595217391304345</v>
      </c>
      <c r="I24" s="547">
        <v>83.253</v>
      </c>
      <c r="J24" s="547">
        <v>84.426086956521758</v>
      </c>
      <c r="K24" s="547">
        <v>78.3690909090909</v>
      </c>
      <c r="L24" s="547">
        <v>73.59476190476191</v>
      </c>
      <c r="M24" s="547">
        <v>74.499565217391321</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8"/>
    </row>
    <row r="2" spans="1:14" ht="14.1" customHeight="1" x14ac:dyDescent="0.2">
      <c r="A2" s="158"/>
      <c r="B2" s="158"/>
      <c r="N2" s="161" t="s">
        <v>308</v>
      </c>
    </row>
    <row r="3" spans="1:14" ht="14.1" customHeight="1" x14ac:dyDescent="0.2">
      <c r="A3" s="551"/>
      <c r="B3" s="551"/>
      <c r="C3" s="145">
        <v>2023</v>
      </c>
      <c r="D3" s="145" t="s">
        <v>505</v>
      </c>
      <c r="E3" s="145">
        <v>2024</v>
      </c>
      <c r="F3" s="145" t="s">
        <v>505</v>
      </c>
      <c r="G3" s="145" t="s">
        <v>505</v>
      </c>
      <c r="H3" s="145" t="s">
        <v>505</v>
      </c>
      <c r="I3" s="145" t="s">
        <v>505</v>
      </c>
      <c r="J3" s="145" t="s">
        <v>505</v>
      </c>
      <c r="K3" s="145" t="s">
        <v>505</v>
      </c>
      <c r="L3" s="145" t="s">
        <v>505</v>
      </c>
      <c r="M3" s="145" t="s">
        <v>505</v>
      </c>
      <c r="N3" s="145" t="s">
        <v>505</v>
      </c>
    </row>
    <row r="4" spans="1:14" ht="14.1" customHeight="1" x14ac:dyDescent="0.2">
      <c r="C4" s="536">
        <v>45231</v>
      </c>
      <c r="D4" s="536">
        <v>45261</v>
      </c>
      <c r="E4" s="536">
        <v>45292</v>
      </c>
      <c r="F4" s="536">
        <v>45323</v>
      </c>
      <c r="G4" s="536">
        <v>45352</v>
      </c>
      <c r="H4" s="536">
        <v>45383</v>
      </c>
      <c r="I4" s="536">
        <v>45413</v>
      </c>
      <c r="J4" s="536">
        <v>45444</v>
      </c>
      <c r="K4" s="536">
        <v>45474</v>
      </c>
      <c r="L4" s="536">
        <v>45505</v>
      </c>
      <c r="M4" s="536">
        <v>45536</v>
      </c>
      <c r="N4" s="536">
        <v>45566</v>
      </c>
    </row>
    <row r="5" spans="1:14" ht="14.1" customHeight="1" x14ac:dyDescent="0.2">
      <c r="A5" s="808" t="s">
        <v>481</v>
      </c>
      <c r="B5" s="552" t="s">
        <v>309</v>
      </c>
      <c r="C5" s="548">
        <v>781.04590909090916</v>
      </c>
      <c r="D5" s="548">
        <v>745.58333333333337</v>
      </c>
      <c r="E5" s="548">
        <v>768.41869565217382</v>
      </c>
      <c r="F5" s="548">
        <v>832.95238095238096</v>
      </c>
      <c r="G5" s="548">
        <v>884.33952380952383</v>
      </c>
      <c r="H5" s="548">
        <v>930.96045454545458</v>
      </c>
      <c r="I5" s="548">
        <v>854.50565217391295</v>
      </c>
      <c r="J5" s="548">
        <v>814.125</v>
      </c>
      <c r="K5" s="548">
        <v>829.195652173913</v>
      </c>
      <c r="L5" s="548">
        <v>772.60227272727275</v>
      </c>
      <c r="M5" s="548">
        <v>691.83952380952383</v>
      </c>
      <c r="N5" s="548">
        <v>725.945652173913</v>
      </c>
    </row>
    <row r="6" spans="1:14" ht="14.1" customHeight="1" x14ac:dyDescent="0.2">
      <c r="A6" s="809"/>
      <c r="B6" s="553" t="s">
        <v>310</v>
      </c>
      <c r="C6" s="549">
        <v>810.43181818181813</v>
      </c>
      <c r="D6" s="549">
        <v>758.86842105263156</v>
      </c>
      <c r="E6" s="549">
        <v>790.72727272727275</v>
      </c>
      <c r="F6" s="549">
        <v>825.42857142857144</v>
      </c>
      <c r="G6" s="549">
        <v>864.75</v>
      </c>
      <c r="H6" s="549">
        <v>940.51190476190482</v>
      </c>
      <c r="I6" s="549">
        <v>851.20238095238096</v>
      </c>
      <c r="J6" s="549">
        <v>811.0625</v>
      </c>
      <c r="K6" s="549">
        <v>822.79347826086962</v>
      </c>
      <c r="L6" s="549">
        <v>772.20238095238096</v>
      </c>
      <c r="M6" s="549">
        <v>692.38095238095241</v>
      </c>
      <c r="N6" s="549">
        <v>712.89130434782612</v>
      </c>
    </row>
    <row r="7" spans="1:14" ht="14.1" customHeight="1" x14ac:dyDescent="0.2">
      <c r="A7" s="808" t="s">
        <v>513</v>
      </c>
      <c r="B7" s="552" t="s">
        <v>309</v>
      </c>
      <c r="C7" s="550">
        <v>872.75</v>
      </c>
      <c r="D7" s="550">
        <v>809.92105263157896</v>
      </c>
      <c r="E7" s="550">
        <v>858.76136363636363</v>
      </c>
      <c r="F7" s="550">
        <v>861.15476190476193</v>
      </c>
      <c r="G7" s="550">
        <v>823.73749999999995</v>
      </c>
      <c r="H7" s="550">
        <v>815.96428571428567</v>
      </c>
      <c r="I7" s="550">
        <v>773.25</v>
      </c>
      <c r="J7" s="550">
        <v>789.11249999999995</v>
      </c>
      <c r="K7" s="550">
        <v>794.43478260869563</v>
      </c>
      <c r="L7" s="550">
        <v>735.89285714285711</v>
      </c>
      <c r="M7" s="550">
        <v>682.10714285714289</v>
      </c>
      <c r="N7" s="550">
        <v>701.66304347826087</v>
      </c>
    </row>
    <row r="8" spans="1:14" ht="14.1" customHeight="1" x14ac:dyDescent="0.2">
      <c r="A8" s="809"/>
      <c r="B8" s="553" t="s">
        <v>310</v>
      </c>
      <c r="C8" s="549">
        <v>901</v>
      </c>
      <c r="D8" s="549">
        <v>831.40789473684208</v>
      </c>
      <c r="E8" s="549">
        <v>872.2045454545455</v>
      </c>
      <c r="F8" s="549">
        <v>888.86904761904759</v>
      </c>
      <c r="G8" s="549">
        <v>850.8</v>
      </c>
      <c r="H8" s="549">
        <v>843.96428571428567</v>
      </c>
      <c r="I8" s="549">
        <v>786.10714285714289</v>
      </c>
      <c r="J8" s="549">
        <v>798.875</v>
      </c>
      <c r="K8" s="549">
        <v>803.77173913043475</v>
      </c>
      <c r="L8" s="549">
        <v>744.40476190476193</v>
      </c>
      <c r="M8" s="549">
        <v>685.73809523809518</v>
      </c>
      <c r="N8" s="549">
        <v>711.83695652173913</v>
      </c>
    </row>
    <row r="9" spans="1:14" ht="14.1" customHeight="1" x14ac:dyDescent="0.2">
      <c r="A9" s="808" t="s">
        <v>482</v>
      </c>
      <c r="B9" s="552" t="s">
        <v>309</v>
      </c>
      <c r="C9" s="548">
        <v>820.90909090909088</v>
      </c>
      <c r="D9" s="548">
        <v>761.91666666666663</v>
      </c>
      <c r="E9" s="548">
        <v>794.89130434782612</v>
      </c>
      <c r="F9" s="548">
        <v>850.92857142857144</v>
      </c>
      <c r="G9" s="548">
        <v>816.27380952380952</v>
      </c>
      <c r="H9" s="548">
        <v>799.60227272727275</v>
      </c>
      <c r="I9" s="548">
        <v>739.45652173913038</v>
      </c>
      <c r="J9" s="548">
        <v>761.47500000000002</v>
      </c>
      <c r="K9" s="548">
        <v>766.21739130434787</v>
      </c>
      <c r="L9" s="548">
        <v>704.68181818181813</v>
      </c>
      <c r="M9" s="548">
        <v>661.41714285714284</v>
      </c>
      <c r="N9" s="548">
        <v>676.79347826086962</v>
      </c>
    </row>
    <row r="10" spans="1:14" ht="14.1" customHeight="1" x14ac:dyDescent="0.2">
      <c r="A10" s="809"/>
      <c r="B10" s="553" t="s">
        <v>310</v>
      </c>
      <c r="C10" s="549">
        <v>864.09090909090912</v>
      </c>
      <c r="D10" s="549">
        <v>795.96052631578948</v>
      </c>
      <c r="E10" s="549">
        <v>815.77272727272725</v>
      </c>
      <c r="F10" s="549">
        <v>877</v>
      </c>
      <c r="G10" s="549">
        <v>848.0625</v>
      </c>
      <c r="H10" s="549">
        <v>826.72619047619048</v>
      </c>
      <c r="I10" s="549">
        <v>766.47619047619048</v>
      </c>
      <c r="J10" s="549">
        <v>772.55649999999991</v>
      </c>
      <c r="K10" s="549">
        <v>777.54347826086962</v>
      </c>
      <c r="L10" s="549">
        <v>720.08952380952383</v>
      </c>
      <c r="M10" s="549">
        <v>669.12476190476195</v>
      </c>
      <c r="N10" s="549">
        <v>685.45913043478254</v>
      </c>
    </row>
    <row r="11" spans="1:14" ht="14.1" customHeight="1" x14ac:dyDescent="0.2">
      <c r="A11" s="806" t="s">
        <v>311</v>
      </c>
      <c r="B11" s="552" t="s">
        <v>309</v>
      </c>
      <c r="C11" s="548">
        <v>495.35227272727275</v>
      </c>
      <c r="D11" s="548">
        <v>474.07142857142856</v>
      </c>
      <c r="E11" s="548">
        <v>478.57608695652175</v>
      </c>
      <c r="F11" s="548">
        <v>478.01190476190476</v>
      </c>
      <c r="G11" s="548">
        <v>519.79761904761904</v>
      </c>
      <c r="H11" s="548">
        <v>515.44909090909084</v>
      </c>
      <c r="I11" s="548">
        <v>466.58695652173913</v>
      </c>
      <c r="J11" s="548">
        <v>494.67500000000001</v>
      </c>
      <c r="K11" s="548">
        <v>509.42391304347825</v>
      </c>
      <c r="L11" s="548">
        <v>505.57954545454544</v>
      </c>
      <c r="M11" s="548">
        <v>465.41666666666669</v>
      </c>
      <c r="N11" s="548">
        <v>473.4621739130435</v>
      </c>
    </row>
    <row r="12" spans="1:14" ht="14.1" customHeight="1" x14ac:dyDescent="0.2">
      <c r="A12" s="807"/>
      <c r="B12" s="553" t="s">
        <v>310</v>
      </c>
      <c r="C12" s="549">
        <v>475.61363636363637</v>
      </c>
      <c r="D12" s="549">
        <v>450.25</v>
      </c>
      <c r="E12" s="549">
        <v>462.39772727272725</v>
      </c>
      <c r="F12" s="549">
        <v>463.60714285714283</v>
      </c>
      <c r="G12" s="549">
        <v>498.16250000000002</v>
      </c>
      <c r="H12" s="549">
        <v>506.65476190476193</v>
      </c>
      <c r="I12" s="549">
        <v>472.57142857142856</v>
      </c>
      <c r="J12" s="549">
        <v>474.48750000000001</v>
      </c>
      <c r="K12" s="549">
        <v>487.63043478260869</v>
      </c>
      <c r="L12" s="549">
        <v>461.40476190476193</v>
      </c>
      <c r="M12" s="549">
        <v>445.04761904761904</v>
      </c>
      <c r="N12" s="549">
        <v>465.0978260869565</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78">
        <f>INDICE!A3</f>
        <v>45566</v>
      </c>
      <c r="C3" s="776">
        <v>41671</v>
      </c>
      <c r="D3" s="776" t="s">
        <v>115</v>
      </c>
      <c r="E3" s="776"/>
      <c r="F3" s="776" t="s">
        <v>116</v>
      </c>
      <c r="G3" s="776"/>
      <c r="H3" s="776"/>
    </row>
    <row r="4" spans="1:8" ht="25.5" x14ac:dyDescent="0.2">
      <c r="A4" s="66"/>
      <c r="B4" s="184" t="s">
        <v>54</v>
      </c>
      <c r="C4" s="185" t="s">
        <v>445</v>
      </c>
      <c r="D4" s="184" t="s">
        <v>54</v>
      </c>
      <c r="E4" s="185" t="s">
        <v>445</v>
      </c>
      <c r="F4" s="184" t="s">
        <v>54</v>
      </c>
      <c r="G4" s="186" t="s">
        <v>445</v>
      </c>
      <c r="H4" s="185" t="s">
        <v>106</v>
      </c>
    </row>
    <row r="5" spans="1:8" x14ac:dyDescent="0.2">
      <c r="A5" s="3" t="s">
        <v>313</v>
      </c>
      <c r="B5" s="300">
        <v>16407.757000000001</v>
      </c>
      <c r="C5" s="72">
        <v>4.4998260964157648</v>
      </c>
      <c r="D5" s="71">
        <v>180396.09</v>
      </c>
      <c r="E5" s="329">
        <v>1.9793276751782642</v>
      </c>
      <c r="F5" s="71">
        <v>220756.08199999999</v>
      </c>
      <c r="G5" s="329">
        <v>4.0006023812754057</v>
      </c>
      <c r="H5" s="303">
        <v>73.285888388079442</v>
      </c>
    </row>
    <row r="6" spans="1:8" x14ac:dyDescent="0.2">
      <c r="A6" s="3" t="s">
        <v>314</v>
      </c>
      <c r="B6" s="301">
        <v>6351.0810000000001</v>
      </c>
      <c r="C6" s="187">
        <v>-23.834086348090697</v>
      </c>
      <c r="D6" s="58">
        <v>57197.118000000002</v>
      </c>
      <c r="E6" s="59">
        <v>-31.62865988887663</v>
      </c>
      <c r="F6" s="58">
        <v>70110.625</v>
      </c>
      <c r="G6" s="59">
        <v>-31.234700690987506</v>
      </c>
      <c r="H6" s="304">
        <v>23.275097981529193</v>
      </c>
    </row>
    <row r="7" spans="1:8" x14ac:dyDescent="0.2">
      <c r="A7" s="3" t="s">
        <v>315</v>
      </c>
      <c r="B7" s="340">
        <v>969.83299999999997</v>
      </c>
      <c r="C7" s="187">
        <v>22.615445885037708</v>
      </c>
      <c r="D7" s="95">
        <v>8753.9279999999999</v>
      </c>
      <c r="E7" s="73">
        <v>11.526883627351907</v>
      </c>
      <c r="F7" s="95">
        <v>10359.200000000001</v>
      </c>
      <c r="G7" s="187">
        <v>11.665613702213316</v>
      </c>
      <c r="H7" s="441">
        <v>3.4390136303913597</v>
      </c>
    </row>
    <row r="8" spans="1:8" x14ac:dyDescent="0.2">
      <c r="A8" s="209" t="s">
        <v>186</v>
      </c>
      <c r="B8" s="210">
        <v>23728.670999999998</v>
      </c>
      <c r="C8" s="211">
        <v>-4.4380404456328311</v>
      </c>
      <c r="D8" s="210">
        <v>246347.136</v>
      </c>
      <c r="E8" s="211">
        <v>-8.2165872442479131</v>
      </c>
      <c r="F8" s="210">
        <v>301225.90700000001</v>
      </c>
      <c r="G8" s="211">
        <v>-6.8846602546400808</v>
      </c>
      <c r="H8" s="212">
        <v>100</v>
      </c>
    </row>
    <row r="9" spans="1:8" x14ac:dyDescent="0.2">
      <c r="A9" s="213" t="s">
        <v>587</v>
      </c>
      <c r="B9" s="302">
        <v>4374.701</v>
      </c>
      <c r="C9" s="75">
        <v>-7.1011825394347934</v>
      </c>
      <c r="D9" s="74">
        <v>48755.144999999997</v>
      </c>
      <c r="E9" s="75">
        <v>-8.7367249813954881</v>
      </c>
      <c r="F9" s="74">
        <v>57981.697999999997</v>
      </c>
      <c r="G9" s="189">
        <v>-5.3956572885583887</v>
      </c>
      <c r="H9" s="498">
        <v>19.248576119317651</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7" priority="7" operator="equal">
      <formula>0</formula>
    </cfRule>
    <cfRule type="cellIs" dxfId="76" priority="8" operator="between">
      <formula>-0.5</formula>
      <formula>0.5</formula>
    </cfRule>
  </conditionalFormatting>
  <conditionalFormatting sqref="E7">
    <cfRule type="cellIs" dxfId="75" priority="1" operator="between">
      <formula>-0.5</formula>
      <formula>0.5</formula>
    </cfRule>
    <cfRule type="cellIs" dxfId="74" priority="2" operator="between">
      <formula>0</formula>
      <formula>0.49</formula>
    </cfRule>
  </conditionalFormatting>
  <conditionalFormatting sqref="G5">
    <cfRule type="cellIs" dxfId="73" priority="5" operator="equal">
      <formula>0</formula>
    </cfRule>
    <cfRule type="cellIs" dxfId="7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614</v>
      </c>
      <c r="B1" s="53"/>
      <c r="C1" s="53"/>
      <c r="D1" s="6"/>
      <c r="E1" s="6"/>
      <c r="F1" s="6"/>
      <c r="G1" s="6"/>
      <c r="H1" s="3"/>
    </row>
    <row r="2" spans="1:8" x14ac:dyDescent="0.2">
      <c r="A2" s="54"/>
      <c r="B2" s="54"/>
      <c r="C2" s="54"/>
      <c r="D2" s="65"/>
      <c r="E2" s="65"/>
      <c r="F2" s="65"/>
      <c r="G2" s="108"/>
      <c r="H2" s="55" t="s">
        <v>463</v>
      </c>
    </row>
    <row r="3" spans="1:8" ht="14.1" customHeight="1" x14ac:dyDescent="0.2">
      <c r="A3" s="56"/>
      <c r="B3" s="778">
        <f>INDICE!A3</f>
        <v>45566</v>
      </c>
      <c r="C3" s="778">
        <v>41671</v>
      </c>
      <c r="D3" s="776" t="s">
        <v>115</v>
      </c>
      <c r="E3" s="776"/>
      <c r="F3" s="776" t="s">
        <v>116</v>
      </c>
      <c r="G3" s="776"/>
      <c r="H3" s="183"/>
    </row>
    <row r="4" spans="1:8" ht="25.5" x14ac:dyDescent="0.2">
      <c r="A4" s="66"/>
      <c r="B4" s="184" t="s">
        <v>54</v>
      </c>
      <c r="C4" s="185" t="s">
        <v>445</v>
      </c>
      <c r="D4" s="184" t="s">
        <v>54</v>
      </c>
      <c r="E4" s="185" t="s">
        <v>445</v>
      </c>
      <c r="F4" s="184" t="s">
        <v>54</v>
      </c>
      <c r="G4" s="186" t="s">
        <v>445</v>
      </c>
      <c r="H4" s="185" t="s">
        <v>106</v>
      </c>
    </row>
    <row r="5" spans="1:8" x14ac:dyDescent="0.2">
      <c r="A5" s="3" t="s">
        <v>616</v>
      </c>
      <c r="B5" s="300">
        <v>11611.505999999999</v>
      </c>
      <c r="C5" s="72">
        <v>-12.261719645226671</v>
      </c>
      <c r="D5" s="71">
        <v>110331.776</v>
      </c>
      <c r="E5" s="72">
        <v>-16.23613316744817</v>
      </c>
      <c r="F5" s="71">
        <v>133294.08600000001</v>
      </c>
      <c r="G5" s="59">
        <v>-14.428970451577458</v>
      </c>
      <c r="H5" s="303">
        <v>44.250538516927762</v>
      </c>
    </row>
    <row r="6" spans="1:8" x14ac:dyDescent="0.2">
      <c r="A6" s="3" t="s">
        <v>615</v>
      </c>
      <c r="B6" s="301">
        <v>7783.4970000000003</v>
      </c>
      <c r="C6" s="187">
        <v>-2.1276785697445084</v>
      </c>
      <c r="D6" s="58">
        <v>79631.676000000007</v>
      </c>
      <c r="E6" s="59">
        <v>-5.1393688718990189</v>
      </c>
      <c r="F6" s="58">
        <v>95220.373999999996</v>
      </c>
      <c r="G6" s="59">
        <v>-2.9418522966102878</v>
      </c>
      <c r="H6" s="304">
        <v>31.610951046119677</v>
      </c>
    </row>
    <row r="7" spans="1:8" x14ac:dyDescent="0.2">
      <c r="A7" s="3" t="s">
        <v>617</v>
      </c>
      <c r="B7" s="340">
        <v>3363.835</v>
      </c>
      <c r="C7" s="187">
        <v>17.915396110353754</v>
      </c>
      <c r="D7" s="95">
        <v>47629.756000000001</v>
      </c>
      <c r="E7" s="187">
        <v>6.1086101930863572</v>
      </c>
      <c r="F7" s="95">
        <v>62352.247000000003</v>
      </c>
      <c r="G7" s="187">
        <v>3.3279909632778097</v>
      </c>
      <c r="H7" s="441">
        <v>20.699496806561196</v>
      </c>
    </row>
    <row r="8" spans="1:8" x14ac:dyDescent="0.2">
      <c r="A8" s="683" t="s">
        <v>317</v>
      </c>
      <c r="B8" s="340">
        <v>969.83299999999997</v>
      </c>
      <c r="C8" s="187">
        <v>22.615445885037708</v>
      </c>
      <c r="D8" s="95">
        <v>8753.9279999999999</v>
      </c>
      <c r="E8" s="73">
        <v>11.526883627351907</v>
      </c>
      <c r="F8" s="95">
        <v>10359.200000000001</v>
      </c>
      <c r="G8" s="187">
        <v>11.665613702213316</v>
      </c>
      <c r="H8" s="441">
        <v>3.4390136303913597</v>
      </c>
    </row>
    <row r="9" spans="1:8" x14ac:dyDescent="0.2">
      <c r="A9" s="209" t="s">
        <v>186</v>
      </c>
      <c r="B9" s="210">
        <v>23728.670999999998</v>
      </c>
      <c r="C9" s="211">
        <v>-4.4380404456328311</v>
      </c>
      <c r="D9" s="210">
        <v>246347.136</v>
      </c>
      <c r="E9" s="211">
        <v>-8.2165872442479131</v>
      </c>
      <c r="F9" s="210">
        <v>301225.90700000001</v>
      </c>
      <c r="G9" s="211">
        <v>-6.8846602546400808</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0" t="s">
        <v>618</v>
      </c>
      <c r="B14" s="810"/>
      <c r="C14" s="810"/>
      <c r="D14" s="810"/>
      <c r="E14" s="810"/>
      <c r="F14" s="810"/>
      <c r="G14" s="810"/>
      <c r="H14" s="810"/>
    </row>
    <row r="15" spans="1:8" s="1" customFormat="1" x14ac:dyDescent="0.2">
      <c r="A15" s="810"/>
      <c r="B15" s="810"/>
      <c r="C15" s="810"/>
      <c r="D15" s="810"/>
      <c r="E15" s="810"/>
      <c r="F15" s="810"/>
      <c r="G15" s="810"/>
      <c r="H15" s="810"/>
    </row>
    <row r="16" spans="1:8" s="1" customFormat="1" x14ac:dyDescent="0.2">
      <c r="A16" s="810"/>
      <c r="B16" s="810"/>
      <c r="C16" s="810"/>
      <c r="D16" s="810"/>
      <c r="E16" s="810"/>
      <c r="F16" s="810"/>
      <c r="G16" s="810"/>
      <c r="H16" s="810"/>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1">
        <v>2022</v>
      </c>
      <c r="C3" s="811">
        <v>2023</v>
      </c>
      <c r="D3" s="811">
        <v>2024</v>
      </c>
    </row>
    <row r="4" spans="1:4" x14ac:dyDescent="0.2">
      <c r="A4" s="630"/>
      <c r="B4" s="812"/>
      <c r="C4" s="812"/>
      <c r="D4" s="812"/>
    </row>
    <row r="5" spans="1:4" x14ac:dyDescent="0.2">
      <c r="A5" s="551" t="s">
        <v>318</v>
      </c>
      <c r="B5" s="739">
        <v>6.3729160089665626</v>
      </c>
      <c r="C5" s="739">
        <v>-8.0124416516346795</v>
      </c>
      <c r="D5" s="739">
        <v>-6.5024798556482066</v>
      </c>
    </row>
    <row r="6" spans="1:4" x14ac:dyDescent="0.2">
      <c r="A6" s="18" t="s">
        <v>127</v>
      </c>
      <c r="B6" s="394">
        <v>9.0901180829252421</v>
      </c>
      <c r="C6" s="394">
        <v>-9.8522759143112602</v>
      </c>
      <c r="D6" s="394">
        <v>-7.8310690892741759</v>
      </c>
    </row>
    <row r="7" spans="1:4" x14ac:dyDescent="0.2">
      <c r="A7" s="18" t="s">
        <v>128</v>
      </c>
      <c r="B7" s="394">
        <v>8.6327915721086423</v>
      </c>
      <c r="C7" s="394">
        <v>-11.588328543821316</v>
      </c>
      <c r="D7" s="394">
        <v>-6.707796996062827</v>
      </c>
    </row>
    <row r="8" spans="1:4" x14ac:dyDescent="0.2">
      <c r="A8" s="18" t="s">
        <v>129</v>
      </c>
      <c r="B8" s="394">
        <v>5.3815207661184941</v>
      </c>
      <c r="C8" s="394">
        <v>-11.214645846596236</v>
      </c>
      <c r="D8" s="394">
        <v>-6.8109991833094057</v>
      </c>
    </row>
    <row r="9" spans="1:4" x14ac:dyDescent="0.2">
      <c r="A9" s="18" t="s">
        <v>130</v>
      </c>
      <c r="B9" s="394">
        <v>4.0338815555685903</v>
      </c>
      <c r="C9" s="394">
        <v>-11.224678772184872</v>
      </c>
      <c r="D9" s="394">
        <v>-7.0935170484832142</v>
      </c>
    </row>
    <row r="10" spans="1:4" x14ac:dyDescent="0.2">
      <c r="A10" s="18" t="s">
        <v>131</v>
      </c>
      <c r="B10" s="394">
        <v>4.1730082612112422</v>
      </c>
      <c r="C10" s="394">
        <v>-12.38161010021989</v>
      </c>
      <c r="D10" s="394">
        <v>-7.7909580599719916</v>
      </c>
    </row>
    <row r="11" spans="1:4" x14ac:dyDescent="0.2">
      <c r="A11" s="18" t="s">
        <v>132</v>
      </c>
      <c r="B11" s="394">
        <v>5.9921742187829725</v>
      </c>
      <c r="C11" s="394">
        <v>-14.377763632300637</v>
      </c>
      <c r="D11" s="394">
        <v>-7.199205069397614</v>
      </c>
    </row>
    <row r="12" spans="1:4" x14ac:dyDescent="0.2">
      <c r="A12" s="18" t="s">
        <v>133</v>
      </c>
      <c r="B12" s="394">
        <v>6.7693126261808914</v>
      </c>
      <c r="C12" s="394">
        <v>-15.440701811453254</v>
      </c>
      <c r="D12" s="394">
        <v>-7.0375112571400482</v>
      </c>
    </row>
    <row r="13" spans="1:4" x14ac:dyDescent="0.2">
      <c r="A13" s="18" t="s">
        <v>134</v>
      </c>
      <c r="B13" s="394">
        <v>6.0037272934112105</v>
      </c>
      <c r="C13" s="394">
        <v>-15.558751267348351</v>
      </c>
      <c r="D13" s="394">
        <v>-7.5343776971652687</v>
      </c>
    </row>
    <row r="14" spans="1:4" x14ac:dyDescent="0.2">
      <c r="A14" s="18" t="s">
        <v>135</v>
      </c>
      <c r="B14" s="394">
        <v>5.2746175181531108</v>
      </c>
      <c r="C14" s="394">
        <v>-16.144909889097601</v>
      </c>
      <c r="D14" s="394">
        <v>-6.8846602546400808</v>
      </c>
    </row>
    <row r="15" spans="1:4" x14ac:dyDescent="0.2">
      <c r="A15" s="18" t="s">
        <v>136</v>
      </c>
      <c r="B15" s="394">
        <v>-0.1448987785951199</v>
      </c>
      <c r="C15" s="394">
        <v>-13.985171537317076</v>
      </c>
      <c r="D15" s="394" t="s">
        <v>505</v>
      </c>
    </row>
    <row r="16" spans="1:4" x14ac:dyDescent="0.2">
      <c r="A16" s="439" t="s">
        <v>137</v>
      </c>
      <c r="B16" s="446">
        <v>-3.7848018597526489</v>
      </c>
      <c r="C16" s="446">
        <v>-10.982678692950161</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3" t="s">
        <v>619</v>
      </c>
      <c r="B1" s="813"/>
      <c r="C1" s="813"/>
      <c r="D1" s="813"/>
      <c r="E1" s="813"/>
      <c r="F1" s="813"/>
      <c r="G1" s="18"/>
      <c r="H1" s="18"/>
      <c r="I1" s="18"/>
      <c r="J1" s="18"/>
      <c r="K1" s="18"/>
      <c r="L1" s="18"/>
    </row>
    <row r="2" spans="1:12" x14ac:dyDescent="0.2">
      <c r="A2" s="814"/>
      <c r="B2" s="814"/>
      <c r="C2" s="814"/>
      <c r="D2" s="814"/>
      <c r="E2" s="814"/>
      <c r="F2" s="814"/>
      <c r="G2" s="18"/>
      <c r="H2" s="18"/>
      <c r="I2" s="18"/>
      <c r="J2" s="18"/>
      <c r="K2" s="563"/>
      <c r="L2" s="55" t="s">
        <v>463</v>
      </c>
    </row>
    <row r="3" spans="1:12" x14ac:dyDescent="0.2">
      <c r="A3" s="564"/>
      <c r="B3" s="815">
        <f>INDICE!A3</f>
        <v>45566</v>
      </c>
      <c r="C3" s="816">
        <v>41671</v>
      </c>
      <c r="D3" s="816">
        <v>41671</v>
      </c>
      <c r="E3" s="816">
        <v>41671</v>
      </c>
      <c r="F3" s="817">
        <v>41671</v>
      </c>
      <c r="G3" s="818" t="s">
        <v>116</v>
      </c>
      <c r="H3" s="816"/>
      <c r="I3" s="816"/>
      <c r="J3" s="816"/>
      <c r="K3" s="816"/>
      <c r="L3" s="819" t="s">
        <v>106</v>
      </c>
    </row>
    <row r="4" spans="1:12" ht="38.25" x14ac:dyDescent="0.2">
      <c r="A4" s="540"/>
      <c r="B4" s="684" t="s">
        <v>616</v>
      </c>
      <c r="C4" s="684" t="s">
        <v>615</v>
      </c>
      <c r="D4" s="684" t="s">
        <v>617</v>
      </c>
      <c r="E4" s="684" t="s">
        <v>317</v>
      </c>
      <c r="F4" s="216" t="s">
        <v>186</v>
      </c>
      <c r="G4" s="684" t="s">
        <v>616</v>
      </c>
      <c r="H4" s="684" t="s">
        <v>615</v>
      </c>
      <c r="I4" s="684" t="s">
        <v>617</v>
      </c>
      <c r="J4" s="684" t="s">
        <v>317</v>
      </c>
      <c r="K4" s="217" t="s">
        <v>186</v>
      </c>
      <c r="L4" s="820"/>
    </row>
    <row r="5" spans="1:12" x14ac:dyDescent="0.2">
      <c r="A5" s="537" t="s">
        <v>153</v>
      </c>
      <c r="B5" s="431">
        <v>2528.386</v>
      </c>
      <c r="C5" s="431">
        <v>594.18499999999995</v>
      </c>
      <c r="D5" s="431">
        <v>162.11699999999999</v>
      </c>
      <c r="E5" s="431">
        <v>213.96600000000001</v>
      </c>
      <c r="F5" s="565">
        <v>3498.654</v>
      </c>
      <c r="G5" s="431">
        <v>30791.906999999999</v>
      </c>
      <c r="H5" s="431">
        <v>8001.4110000000001</v>
      </c>
      <c r="I5" s="431">
        <v>2528.2939999999999</v>
      </c>
      <c r="J5" s="431">
        <v>2283.605</v>
      </c>
      <c r="K5" s="566">
        <v>43605.217000000004</v>
      </c>
      <c r="L5" s="72">
        <v>14.475943940965212</v>
      </c>
    </row>
    <row r="6" spans="1:12" x14ac:dyDescent="0.2">
      <c r="A6" s="539" t="s">
        <v>154</v>
      </c>
      <c r="B6" s="431">
        <v>512.38400000000001</v>
      </c>
      <c r="C6" s="431">
        <v>442.29899999999998</v>
      </c>
      <c r="D6" s="431">
        <v>144.82900000000001</v>
      </c>
      <c r="E6" s="431">
        <v>54.317999999999998</v>
      </c>
      <c r="F6" s="567">
        <v>1153.83</v>
      </c>
      <c r="G6" s="431">
        <v>4906.2740000000003</v>
      </c>
      <c r="H6" s="431">
        <v>6390.1549999999997</v>
      </c>
      <c r="I6" s="431">
        <v>2978.8449999999998</v>
      </c>
      <c r="J6" s="431">
        <v>609.36099999999999</v>
      </c>
      <c r="K6" s="568">
        <v>14884.635</v>
      </c>
      <c r="L6" s="59">
        <v>4.9413615311610242</v>
      </c>
    </row>
    <row r="7" spans="1:12" x14ac:dyDescent="0.2">
      <c r="A7" s="539" t="s">
        <v>155</v>
      </c>
      <c r="B7" s="431">
        <v>181.78</v>
      </c>
      <c r="C7" s="431">
        <v>188.91499999999999</v>
      </c>
      <c r="D7" s="431">
        <v>293.92500000000001</v>
      </c>
      <c r="E7" s="431">
        <v>25.062000000000001</v>
      </c>
      <c r="F7" s="567">
        <v>689.68200000000002</v>
      </c>
      <c r="G7" s="431">
        <v>2469.19</v>
      </c>
      <c r="H7" s="431">
        <v>2547.4560000000001</v>
      </c>
      <c r="I7" s="431">
        <v>3318.7950000000001</v>
      </c>
      <c r="J7" s="431">
        <v>291.49</v>
      </c>
      <c r="K7" s="568">
        <v>8626.9310000000005</v>
      </c>
      <c r="L7" s="59">
        <v>2.8639456039990576</v>
      </c>
    </row>
    <row r="8" spans="1:12" x14ac:dyDescent="0.2">
      <c r="A8" s="539" t="s">
        <v>156</v>
      </c>
      <c r="B8" s="431">
        <v>693.45100000000002</v>
      </c>
      <c r="C8" s="96">
        <v>26.338999999999999</v>
      </c>
      <c r="D8" s="431">
        <v>73.641999999999996</v>
      </c>
      <c r="E8" s="96">
        <v>0.59699999999999998</v>
      </c>
      <c r="F8" s="567">
        <v>794.029</v>
      </c>
      <c r="G8" s="431">
        <v>8156.48</v>
      </c>
      <c r="H8" s="431">
        <v>281.33300000000003</v>
      </c>
      <c r="I8" s="96">
        <v>854.89300000000003</v>
      </c>
      <c r="J8" s="431">
        <v>5.32</v>
      </c>
      <c r="K8" s="568">
        <v>9298.0259999999998</v>
      </c>
      <c r="L8" s="59">
        <v>3.0867339368506528</v>
      </c>
    </row>
    <row r="9" spans="1:12" x14ac:dyDescent="0.2">
      <c r="A9" s="539" t="s">
        <v>563</v>
      </c>
      <c r="B9" s="431">
        <v>0</v>
      </c>
      <c r="C9" s="431">
        <v>0</v>
      </c>
      <c r="D9" s="431">
        <v>0</v>
      </c>
      <c r="E9" s="96">
        <v>8.8559999999999999</v>
      </c>
      <c r="F9" s="614">
        <v>8.8559999999999999</v>
      </c>
      <c r="G9" s="431">
        <v>0</v>
      </c>
      <c r="H9" s="431">
        <v>0</v>
      </c>
      <c r="I9" s="431">
        <v>0</v>
      </c>
      <c r="J9" s="431">
        <v>33.789000000000001</v>
      </c>
      <c r="K9" s="568">
        <v>33.789000000000001</v>
      </c>
      <c r="L9" s="96">
        <v>1.1217182334427405E-2</v>
      </c>
    </row>
    <row r="10" spans="1:12" x14ac:dyDescent="0.2">
      <c r="A10" s="539" t="s">
        <v>158</v>
      </c>
      <c r="B10" s="431">
        <v>23.199000000000002</v>
      </c>
      <c r="C10" s="431">
        <v>120.652</v>
      </c>
      <c r="D10" s="431">
        <v>58.709000000000003</v>
      </c>
      <c r="E10" s="431">
        <v>1.958</v>
      </c>
      <c r="F10" s="567">
        <v>204.518</v>
      </c>
      <c r="G10" s="431">
        <v>649.952</v>
      </c>
      <c r="H10" s="431">
        <v>1411.7670000000001</v>
      </c>
      <c r="I10" s="431">
        <v>980.24099999999999</v>
      </c>
      <c r="J10" s="431">
        <v>24.402999999999999</v>
      </c>
      <c r="K10" s="568">
        <v>3066.3629999999998</v>
      </c>
      <c r="L10" s="59">
        <v>1.0179630315943597</v>
      </c>
    </row>
    <row r="11" spans="1:12" x14ac:dyDescent="0.2">
      <c r="A11" s="539" t="s">
        <v>159</v>
      </c>
      <c r="B11" s="431">
        <v>54.286999999999999</v>
      </c>
      <c r="C11" s="431">
        <v>787.601</v>
      </c>
      <c r="D11" s="431">
        <v>308.42700000000002</v>
      </c>
      <c r="E11" s="431">
        <v>65.004000000000005</v>
      </c>
      <c r="F11" s="567">
        <v>1215.319</v>
      </c>
      <c r="G11" s="431">
        <v>1098.039</v>
      </c>
      <c r="H11" s="431">
        <v>10076.037</v>
      </c>
      <c r="I11" s="431">
        <v>6443.8</v>
      </c>
      <c r="J11" s="431">
        <v>687.29600000000005</v>
      </c>
      <c r="K11" s="568">
        <v>18305.171999999999</v>
      </c>
      <c r="L11" s="59">
        <v>6.0769023051009254</v>
      </c>
    </row>
    <row r="12" spans="1:12" x14ac:dyDescent="0.2">
      <c r="A12" s="539" t="s">
        <v>508</v>
      </c>
      <c r="B12" s="431">
        <v>745.55</v>
      </c>
      <c r="C12" s="431">
        <v>373.31299999999999</v>
      </c>
      <c r="D12" s="431">
        <v>100.38800000000001</v>
      </c>
      <c r="E12" s="431">
        <v>73.022000000000006</v>
      </c>
      <c r="F12" s="567">
        <v>1292.2729999999997</v>
      </c>
      <c r="G12" s="431">
        <v>9484.7209999999995</v>
      </c>
      <c r="H12" s="431">
        <v>4458.5450000000001</v>
      </c>
      <c r="I12" s="431">
        <v>2587.7829999999999</v>
      </c>
      <c r="J12" s="431">
        <v>763.48699999999997</v>
      </c>
      <c r="K12" s="568">
        <v>17294.536</v>
      </c>
      <c r="L12" s="59">
        <v>5.7413940543170501</v>
      </c>
    </row>
    <row r="13" spans="1:12" x14ac:dyDescent="0.2">
      <c r="A13" s="539" t="s">
        <v>160</v>
      </c>
      <c r="B13" s="431">
        <v>2086.4520000000002</v>
      </c>
      <c r="C13" s="431">
        <v>1459.9159999999999</v>
      </c>
      <c r="D13" s="431">
        <v>677.70299999999997</v>
      </c>
      <c r="E13" s="431">
        <v>143.54499999999999</v>
      </c>
      <c r="F13" s="567">
        <v>4367.616</v>
      </c>
      <c r="G13" s="431">
        <v>22239.75</v>
      </c>
      <c r="H13" s="431">
        <v>18528.603999999999</v>
      </c>
      <c r="I13" s="431">
        <v>12150.763999999999</v>
      </c>
      <c r="J13" s="431">
        <v>1496.7059999999999</v>
      </c>
      <c r="K13" s="568">
        <v>54415.824000000001</v>
      </c>
      <c r="L13" s="59">
        <v>18.064820494424541</v>
      </c>
    </row>
    <row r="14" spans="1:12" x14ac:dyDescent="0.2">
      <c r="A14" s="539" t="s">
        <v>320</v>
      </c>
      <c r="B14" s="431">
        <v>1093.452</v>
      </c>
      <c r="C14" s="431">
        <v>1185.46</v>
      </c>
      <c r="D14" s="431">
        <v>198.02799999999999</v>
      </c>
      <c r="E14" s="431">
        <v>136.751</v>
      </c>
      <c r="F14" s="567">
        <v>2613.6910000000003</v>
      </c>
      <c r="G14" s="431">
        <v>11351.433000000001</v>
      </c>
      <c r="H14" s="431">
        <v>14007.828</v>
      </c>
      <c r="I14" s="431">
        <v>3000.4050000000002</v>
      </c>
      <c r="J14" s="431">
        <v>1648.557</v>
      </c>
      <c r="K14" s="568">
        <v>30008.222999999998</v>
      </c>
      <c r="L14" s="59">
        <v>9.9620500435987491</v>
      </c>
    </row>
    <row r="15" spans="1:12" x14ac:dyDescent="0.2">
      <c r="A15" s="539" t="s">
        <v>163</v>
      </c>
      <c r="B15" s="431">
        <v>1.5349999999999999</v>
      </c>
      <c r="C15" s="431">
        <v>345.17700000000002</v>
      </c>
      <c r="D15" s="431">
        <v>28.774000000000001</v>
      </c>
      <c r="E15" s="431">
        <v>55.133000000000003</v>
      </c>
      <c r="F15" s="567">
        <v>430.61900000000003</v>
      </c>
      <c r="G15" s="96">
        <v>35.908000000000001</v>
      </c>
      <c r="H15" s="431">
        <v>2304.2170000000001</v>
      </c>
      <c r="I15" s="431">
        <v>471.346</v>
      </c>
      <c r="J15" s="431">
        <v>552.149</v>
      </c>
      <c r="K15" s="568">
        <v>3363.62</v>
      </c>
      <c r="L15" s="59">
        <v>1.1166456196906303</v>
      </c>
    </row>
    <row r="16" spans="1:12" x14ac:dyDescent="0.2">
      <c r="A16" s="539" t="s">
        <v>164</v>
      </c>
      <c r="B16" s="431">
        <v>637.82299999999998</v>
      </c>
      <c r="C16" s="431">
        <v>448.49</v>
      </c>
      <c r="D16" s="431">
        <v>132.84299999999999</v>
      </c>
      <c r="E16" s="431">
        <v>50.293999999999997</v>
      </c>
      <c r="F16" s="567">
        <v>1269.4500000000003</v>
      </c>
      <c r="G16" s="431">
        <v>7756.451</v>
      </c>
      <c r="H16" s="431">
        <v>5574.7790000000005</v>
      </c>
      <c r="I16" s="431">
        <v>2148.8150000000001</v>
      </c>
      <c r="J16" s="431">
        <v>522.91300000000001</v>
      </c>
      <c r="K16" s="568">
        <v>16002.958000000001</v>
      </c>
      <c r="L16" s="59">
        <v>5.3126194257357042</v>
      </c>
    </row>
    <row r="17" spans="1:12" x14ac:dyDescent="0.2">
      <c r="A17" s="539" t="s">
        <v>165</v>
      </c>
      <c r="B17" s="96">
        <v>280.18099999999998</v>
      </c>
      <c r="C17" s="431">
        <v>45.728999999999999</v>
      </c>
      <c r="D17" s="431">
        <v>40.728999999999999</v>
      </c>
      <c r="E17" s="431">
        <v>5.1189999999999998</v>
      </c>
      <c r="F17" s="567">
        <v>371.75799999999992</v>
      </c>
      <c r="G17" s="431">
        <v>2200.0140000000001</v>
      </c>
      <c r="H17" s="431">
        <v>486.01900000000001</v>
      </c>
      <c r="I17" s="431">
        <v>913.52800000000002</v>
      </c>
      <c r="J17" s="431">
        <v>46.424999999999997</v>
      </c>
      <c r="K17" s="568">
        <v>3645.9860000000008</v>
      </c>
      <c r="L17" s="59">
        <v>1.2103847332199724</v>
      </c>
    </row>
    <row r="18" spans="1:12" x14ac:dyDescent="0.2">
      <c r="A18" s="539" t="s">
        <v>166</v>
      </c>
      <c r="B18" s="96">
        <v>136.84899999999999</v>
      </c>
      <c r="C18" s="431">
        <v>422.01600000000002</v>
      </c>
      <c r="D18" s="431">
        <v>722.36500000000001</v>
      </c>
      <c r="E18" s="431">
        <v>24.888000000000002</v>
      </c>
      <c r="F18" s="567">
        <v>1306.1179999999999</v>
      </c>
      <c r="G18" s="431">
        <v>951.28099999999995</v>
      </c>
      <c r="H18" s="431">
        <v>4363.34</v>
      </c>
      <c r="I18" s="431">
        <v>16459.937000000002</v>
      </c>
      <c r="J18" s="431">
        <v>296.27600000000001</v>
      </c>
      <c r="K18" s="568">
        <v>22070.834000000003</v>
      </c>
      <c r="L18" s="59">
        <v>7.3270167584385391</v>
      </c>
    </row>
    <row r="19" spans="1:12" x14ac:dyDescent="0.2">
      <c r="A19" s="539" t="s">
        <v>168</v>
      </c>
      <c r="B19" s="431">
        <v>1664.9639999999999</v>
      </c>
      <c r="C19" s="431">
        <v>221.26300000000001</v>
      </c>
      <c r="D19" s="431">
        <v>35.700000000000003</v>
      </c>
      <c r="E19" s="431">
        <v>66.772000000000006</v>
      </c>
      <c r="F19" s="567">
        <v>1988.6989999999998</v>
      </c>
      <c r="G19" s="431">
        <v>19383.956999999999</v>
      </c>
      <c r="H19" s="431">
        <v>2968.2370000000001</v>
      </c>
      <c r="I19" s="431">
        <v>591.04</v>
      </c>
      <c r="J19" s="431">
        <v>734.35299999999995</v>
      </c>
      <c r="K19" s="568">
        <v>23677.587</v>
      </c>
      <c r="L19" s="59">
        <v>7.860422345090651</v>
      </c>
    </row>
    <row r="20" spans="1:12" x14ac:dyDescent="0.2">
      <c r="A20" s="539" t="s">
        <v>169</v>
      </c>
      <c r="B20" s="431">
        <v>110.502</v>
      </c>
      <c r="C20" s="431">
        <v>412.55799999999999</v>
      </c>
      <c r="D20" s="431">
        <v>94.811000000000007</v>
      </c>
      <c r="E20" s="431">
        <v>28.765999999999998</v>
      </c>
      <c r="F20" s="567">
        <v>646.63699999999994</v>
      </c>
      <c r="G20" s="431">
        <v>2264.8409999999999</v>
      </c>
      <c r="H20" s="431">
        <v>4780.8230000000003</v>
      </c>
      <c r="I20" s="431">
        <v>2039.569</v>
      </c>
      <c r="J20" s="431">
        <v>203.97499999999999</v>
      </c>
      <c r="K20" s="568">
        <v>9289.2080000000005</v>
      </c>
      <c r="L20" s="59">
        <v>3.0838065606683163</v>
      </c>
    </row>
    <row r="21" spans="1:12" x14ac:dyDescent="0.2">
      <c r="A21" s="539" t="s">
        <v>170</v>
      </c>
      <c r="B21" s="431">
        <v>860.71100000000001</v>
      </c>
      <c r="C21" s="431">
        <v>709.57299999999998</v>
      </c>
      <c r="D21" s="431">
        <v>290.78500000000003</v>
      </c>
      <c r="E21" s="431">
        <v>15.782</v>
      </c>
      <c r="F21" s="567">
        <v>1876.8510000000001</v>
      </c>
      <c r="G21" s="431">
        <v>9553.8819999999996</v>
      </c>
      <c r="H21" s="431">
        <v>9039.723</v>
      </c>
      <c r="I21" s="431">
        <v>4883.9120000000003</v>
      </c>
      <c r="J21" s="431">
        <v>158.953</v>
      </c>
      <c r="K21" s="568">
        <v>23636.47</v>
      </c>
      <c r="L21" s="59">
        <v>7.8467724328101847</v>
      </c>
    </row>
    <row r="22" spans="1:12" x14ac:dyDescent="0.2">
      <c r="A22" s="218" t="s">
        <v>114</v>
      </c>
      <c r="B22" s="174">
        <v>11611.506000000001</v>
      </c>
      <c r="C22" s="174">
        <v>7783.4859999999999</v>
      </c>
      <c r="D22" s="174">
        <v>3363.7750000000001</v>
      </c>
      <c r="E22" s="174">
        <v>969.83300000000008</v>
      </c>
      <c r="F22" s="569">
        <v>23728.600000000002</v>
      </c>
      <c r="G22" s="570">
        <v>133294.07999999999</v>
      </c>
      <c r="H22" s="174">
        <v>95220.27399999999</v>
      </c>
      <c r="I22" s="174">
        <v>62351.967000000004</v>
      </c>
      <c r="J22" s="174">
        <v>10359.057999999999</v>
      </c>
      <c r="K22" s="174">
        <v>301225.37900000002</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0" t="s">
        <v>618</v>
      </c>
      <c r="B26" s="810"/>
      <c r="C26" s="810"/>
      <c r="D26" s="810"/>
      <c r="E26" s="810"/>
      <c r="F26" s="810"/>
      <c r="G26" s="810"/>
      <c r="H26" s="810"/>
    </row>
    <row r="27" spans="1:12" s="18" customFormat="1" x14ac:dyDescent="0.2">
      <c r="A27" s="810"/>
      <c r="B27" s="810"/>
      <c r="C27" s="810"/>
      <c r="D27" s="810"/>
      <c r="E27" s="810"/>
      <c r="F27" s="810"/>
      <c r="G27" s="810"/>
      <c r="H27" s="810"/>
    </row>
    <row r="28" spans="1:12" s="18" customFormat="1" x14ac:dyDescent="0.2">
      <c r="A28" s="810"/>
      <c r="B28" s="810"/>
      <c r="C28" s="810"/>
      <c r="D28" s="810"/>
      <c r="E28" s="810"/>
      <c r="F28" s="810"/>
      <c r="G28" s="810"/>
      <c r="H28" s="810"/>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9" priority="1" operator="between">
      <formula>0</formula>
      <formula>0.5</formula>
    </cfRule>
    <cfRule type="cellIs" dxfId="68" priority="2" operator="between">
      <formula>0</formula>
      <formula>0.49</formula>
    </cfRule>
  </conditionalFormatting>
  <conditionalFormatting sqref="C8">
    <cfRule type="cellIs" dxfId="67" priority="45" operator="between">
      <formula>0</formula>
      <formula>0.5</formula>
    </cfRule>
    <cfRule type="cellIs" dxfId="66" priority="46" operator="between">
      <formula>0</formula>
      <formula>0.49</formula>
    </cfRule>
  </conditionalFormatting>
  <conditionalFormatting sqref="E8:E9">
    <cfRule type="cellIs" dxfId="65" priority="29" operator="between">
      <formula>0</formula>
      <formula>0.5</formula>
    </cfRule>
    <cfRule type="cellIs" dxfId="64" priority="30" operator="between">
      <formula>0</formula>
      <formula>0.49</formula>
    </cfRule>
  </conditionalFormatting>
  <conditionalFormatting sqref="F9">
    <cfRule type="cellIs" dxfId="63" priority="27" operator="between">
      <formula>0</formula>
      <formula>0.5</formula>
    </cfRule>
    <cfRule type="cellIs" dxfId="62" priority="28" operator="between">
      <formula>0</formula>
      <formula>0.49</formula>
    </cfRule>
  </conditionalFormatting>
  <conditionalFormatting sqref="G15">
    <cfRule type="cellIs" dxfId="61" priority="35" operator="between">
      <formula>0</formula>
      <formula>0.5</formula>
    </cfRule>
    <cfRule type="cellIs" dxfId="60" priority="36" operator="between">
      <formula>0</formula>
      <formula>0.49</formula>
    </cfRule>
  </conditionalFormatting>
  <conditionalFormatting sqref="I8">
    <cfRule type="cellIs" dxfId="59" priority="11" operator="between">
      <formula>0</formula>
      <formula>0.5</formula>
    </cfRule>
    <cfRule type="cellIs" dxfId="58" priority="12" operator="between">
      <formula>0</formula>
      <formula>0.49</formula>
    </cfRule>
  </conditionalFormatting>
  <conditionalFormatting sqref="L9">
    <cfRule type="cellIs" dxfId="57" priority="41" operator="between">
      <formula>0</formula>
      <formula>0.5</formula>
    </cfRule>
    <cfRule type="cellIs" dxfId="56"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1"/>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3" t="s">
        <v>447</v>
      </c>
      <c r="B3" s="793" t="s">
        <v>448</v>
      </c>
      <c r="C3" s="778">
        <f>INDICE!A3</f>
        <v>45566</v>
      </c>
      <c r="D3" s="778">
        <v>41671</v>
      </c>
      <c r="E3" s="776" t="s">
        <v>115</v>
      </c>
      <c r="F3" s="776"/>
      <c r="G3" s="776" t="s">
        <v>116</v>
      </c>
      <c r="H3" s="776"/>
      <c r="I3" s="776"/>
      <c r="J3" s="161"/>
    </row>
    <row r="4" spans="1:45" x14ac:dyDescent="0.2">
      <c r="A4" s="794"/>
      <c r="B4" s="794"/>
      <c r="C4" s="184" t="s">
        <v>54</v>
      </c>
      <c r="D4" s="185" t="s">
        <v>417</v>
      </c>
      <c r="E4" s="184" t="s">
        <v>54</v>
      </c>
      <c r="F4" s="185" t="s">
        <v>417</v>
      </c>
      <c r="G4" s="184" t="s">
        <v>54</v>
      </c>
      <c r="H4" s="186" t="s">
        <v>417</v>
      </c>
      <c r="I4" s="185" t="s">
        <v>467</v>
      </c>
      <c r="J4" s="10"/>
    </row>
    <row r="5" spans="1:45" x14ac:dyDescent="0.2">
      <c r="A5" s="1"/>
      <c r="B5" s="11" t="s">
        <v>321</v>
      </c>
      <c r="C5" s="451">
        <v>0</v>
      </c>
      <c r="D5" s="142" t="s">
        <v>142</v>
      </c>
      <c r="E5" s="454">
        <v>1139.2346400000001</v>
      </c>
      <c r="F5" s="142">
        <v>-77.067046388757831</v>
      </c>
      <c r="G5" s="454">
        <v>1139.2346400000001</v>
      </c>
      <c r="H5" s="142">
        <v>-80.383833520783838</v>
      </c>
      <c r="I5" s="492">
        <v>0.33086311788855888</v>
      </c>
      <c r="J5" s="1"/>
    </row>
    <row r="6" spans="1:45" x14ac:dyDescent="0.2">
      <c r="A6" s="1"/>
      <c r="B6" s="11" t="s">
        <v>466</v>
      </c>
      <c r="C6" s="451">
        <v>0</v>
      </c>
      <c r="D6" s="142" t="s">
        <v>142</v>
      </c>
      <c r="E6" s="454">
        <v>1443.8613300000002</v>
      </c>
      <c r="F6" s="142">
        <v>-73.85599845936926</v>
      </c>
      <c r="G6" s="454">
        <v>1443.8613300000002</v>
      </c>
      <c r="H6" s="142">
        <v>-84.375167341905339</v>
      </c>
      <c r="I6" s="403">
        <v>0.41933456433744104</v>
      </c>
      <c r="J6" s="1"/>
    </row>
    <row r="7" spans="1:45" x14ac:dyDescent="0.2">
      <c r="A7" s="160" t="s">
        <v>454</v>
      </c>
      <c r="B7" s="145"/>
      <c r="C7" s="452">
        <v>0</v>
      </c>
      <c r="D7" s="148" t="s">
        <v>142</v>
      </c>
      <c r="E7" s="452">
        <v>2583.0959700000003</v>
      </c>
      <c r="F7" s="148">
        <v>-75.376573715932878</v>
      </c>
      <c r="G7" s="452">
        <v>2583.0959700000003</v>
      </c>
      <c r="H7" s="224">
        <v>-82.834795639447307</v>
      </c>
      <c r="I7" s="148">
        <v>0.75019768222599992</v>
      </c>
      <c r="J7" s="1"/>
    </row>
    <row r="8" spans="1:45" x14ac:dyDescent="0.2">
      <c r="A8" s="190"/>
      <c r="B8" s="11" t="s">
        <v>231</v>
      </c>
      <c r="C8" s="451">
        <v>2080.2833100000003</v>
      </c>
      <c r="D8" s="142">
        <v>-70.215433740979023</v>
      </c>
      <c r="E8" s="454">
        <v>50639.606939999998</v>
      </c>
      <c r="F8" s="149">
        <v>-23.762927026817941</v>
      </c>
      <c r="G8" s="454">
        <v>67074.21620000001</v>
      </c>
      <c r="H8" s="149">
        <v>-22.237644091675897</v>
      </c>
      <c r="I8" s="726">
        <v>19.480082085516017</v>
      </c>
      <c r="J8" s="1"/>
    </row>
    <row r="9" spans="1:45" x14ac:dyDescent="0.2">
      <c r="A9" s="160" t="s">
        <v>300</v>
      </c>
      <c r="B9" s="145"/>
      <c r="C9" s="452">
        <v>2080.2833100000003</v>
      </c>
      <c r="D9" s="148">
        <v>-70.215433740979023</v>
      </c>
      <c r="E9" s="452">
        <v>50639.606939999998</v>
      </c>
      <c r="F9" s="148">
        <v>-23.762927026817941</v>
      </c>
      <c r="G9" s="452">
        <v>67074.21620000001</v>
      </c>
      <c r="H9" s="224">
        <v>-22.237644091675897</v>
      </c>
      <c r="I9" s="148">
        <v>19.480082085516017</v>
      </c>
      <c r="J9" s="1"/>
    </row>
    <row r="10" spans="1:45" s="427" customFormat="1" x14ac:dyDescent="0.2">
      <c r="A10" s="650"/>
      <c r="B10" s="11" t="s">
        <v>233</v>
      </c>
      <c r="C10" s="451">
        <v>0</v>
      </c>
      <c r="D10" s="142" t="s">
        <v>142</v>
      </c>
      <c r="E10" s="454">
        <v>3221.1757199999997</v>
      </c>
      <c r="F10" s="149" t="s">
        <v>142</v>
      </c>
      <c r="G10" s="454">
        <v>3221.1757199999997</v>
      </c>
      <c r="H10" s="149" t="s">
        <v>142</v>
      </c>
      <c r="I10" s="492">
        <v>0.93551249634238942</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520.84701999999993</v>
      </c>
      <c r="D11" s="142">
        <v>3.519218422547282</v>
      </c>
      <c r="E11" s="454">
        <v>11813.31957</v>
      </c>
      <c r="F11" s="149">
        <v>-1.7996968576385572</v>
      </c>
      <c r="G11" s="454">
        <v>13180.39493</v>
      </c>
      <c r="H11" s="149">
        <v>-0.13895392153066002</v>
      </c>
      <c r="I11" s="492">
        <v>3.8279265819571231</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520.84701999999993</v>
      </c>
      <c r="D12" s="412">
        <v>3.519218422547282</v>
      </c>
      <c r="E12" s="455">
        <v>11813.31957</v>
      </c>
      <c r="F12" s="573">
        <v>7.9712952115602862</v>
      </c>
      <c r="G12" s="455">
        <v>13180.39493</v>
      </c>
      <c r="H12" s="573">
        <v>8.8460390196914904</v>
      </c>
      <c r="I12" s="636">
        <v>3.8279265819571231</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v>-100</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581</v>
      </c>
      <c r="C14" s="451">
        <v>0</v>
      </c>
      <c r="D14" s="142" t="s">
        <v>142</v>
      </c>
      <c r="E14" s="454">
        <v>0</v>
      </c>
      <c r="F14" s="149" t="s">
        <v>142</v>
      </c>
      <c r="G14" s="454">
        <v>0</v>
      </c>
      <c r="H14" s="149">
        <v>-100</v>
      </c>
      <c r="I14" s="492">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83.921700000000001</v>
      </c>
      <c r="D15" s="142">
        <v>-92.413372082931957</v>
      </c>
      <c r="E15" s="454">
        <v>4505.8987900000011</v>
      </c>
      <c r="F15" s="149">
        <v>-1.3398061859066899</v>
      </c>
      <c r="G15" s="454">
        <v>5801.862970000002</v>
      </c>
      <c r="H15" s="149">
        <v>22.007521531287541</v>
      </c>
      <c r="I15" s="492">
        <v>1.6850106241646363</v>
      </c>
      <c r="J15" s="1"/>
    </row>
    <row r="16" spans="1:45" x14ac:dyDescent="0.2">
      <c r="A16" s="1"/>
      <c r="B16" s="426" t="s">
        <v>322</v>
      </c>
      <c r="C16" s="453">
        <v>83.921700000000001</v>
      </c>
      <c r="D16" s="412">
        <v>-54.898088243284413</v>
      </c>
      <c r="E16" s="455">
        <v>1728.47468</v>
      </c>
      <c r="F16" s="573">
        <v>-2.9541759862107044</v>
      </c>
      <c r="G16" s="455">
        <v>2095.4508599999999</v>
      </c>
      <c r="H16" s="573">
        <v>6.4040074491559258</v>
      </c>
      <c r="I16" s="636">
        <v>0.60857296695425456</v>
      </c>
      <c r="J16" s="1"/>
    </row>
    <row r="17" spans="1:45" s="427" customFormat="1" x14ac:dyDescent="0.2">
      <c r="A17" s="425"/>
      <c r="B17" s="426" t="s">
        <v>319</v>
      </c>
      <c r="C17" s="453">
        <v>0</v>
      </c>
      <c r="D17" s="412">
        <v>-100</v>
      </c>
      <c r="E17" s="455">
        <v>2777.4241100000004</v>
      </c>
      <c r="F17" s="573">
        <v>-0.30773787291882571</v>
      </c>
      <c r="G17" s="455">
        <v>3706.4121100000002</v>
      </c>
      <c r="H17" s="573">
        <v>33.037157087654144</v>
      </c>
      <c r="I17" s="636">
        <v>1.0764376572103813</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659</v>
      </c>
      <c r="C18" s="451">
        <v>660.03667000000007</v>
      </c>
      <c r="D18" s="142">
        <v>28.182172870080223</v>
      </c>
      <c r="E18" s="454">
        <v>10790.589239999999</v>
      </c>
      <c r="F18" s="149">
        <v>24.191734666397295</v>
      </c>
      <c r="G18" s="454">
        <v>12159.944300000001</v>
      </c>
      <c r="H18" s="149">
        <v>24.671140170637955</v>
      </c>
      <c r="I18" s="492">
        <v>3.5315614037589391</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208</v>
      </c>
      <c r="C19" s="451">
        <v>0</v>
      </c>
      <c r="D19" s="142" t="s">
        <v>142</v>
      </c>
      <c r="E19" s="454">
        <v>0</v>
      </c>
      <c r="F19" s="149">
        <v>-100</v>
      </c>
      <c r="G19" s="454">
        <v>0</v>
      </c>
      <c r="H19" s="149">
        <v>-100</v>
      </c>
      <c r="I19" s="492">
        <v>0</v>
      </c>
      <c r="J19" s="1"/>
    </row>
    <row r="20" spans="1:45" x14ac:dyDescent="0.2">
      <c r="A20" s="1"/>
      <c r="B20" s="11" t="s">
        <v>209</v>
      </c>
      <c r="C20" s="451">
        <v>4168.9944100000002</v>
      </c>
      <c r="D20" s="142">
        <v>-2.6040265324929526</v>
      </c>
      <c r="E20" s="454">
        <v>60471.135299999994</v>
      </c>
      <c r="F20" s="149">
        <v>-0.49229901108421908</v>
      </c>
      <c r="G20" s="454">
        <v>72391.24192</v>
      </c>
      <c r="H20" s="149">
        <v>0.29787588168017931</v>
      </c>
      <c r="I20" s="728">
        <v>21.024283469361627</v>
      </c>
      <c r="J20" s="1"/>
    </row>
    <row r="21" spans="1:45" s="427" customFormat="1" x14ac:dyDescent="0.2">
      <c r="A21" s="160" t="s">
        <v>438</v>
      </c>
      <c r="B21" s="145"/>
      <c r="C21" s="452">
        <v>5433.7997999999998</v>
      </c>
      <c r="D21" s="148">
        <v>-15.159171177924657</v>
      </c>
      <c r="E21" s="452">
        <v>90802.118620000008</v>
      </c>
      <c r="F21" s="148">
        <v>5.4238089693633365</v>
      </c>
      <c r="G21" s="452">
        <v>106754.61984</v>
      </c>
      <c r="H21" s="224">
        <v>6.7737183375479351</v>
      </c>
      <c r="I21" s="148">
        <v>31.004294575584712</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650"/>
      <c r="B22" s="11" t="s">
        <v>610</v>
      </c>
      <c r="C22" s="451">
        <v>0</v>
      </c>
      <c r="D22" s="142" t="s">
        <v>142</v>
      </c>
      <c r="E22" s="454">
        <v>0</v>
      </c>
      <c r="F22" s="149">
        <v>-100</v>
      </c>
      <c r="G22" s="454">
        <v>0</v>
      </c>
      <c r="H22" s="149">
        <v>-100</v>
      </c>
      <c r="I22" s="492">
        <v>0</v>
      </c>
      <c r="J22" s="723"/>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425"/>
      <c r="B23" s="11" t="s">
        <v>323</v>
      </c>
      <c r="C23" s="451">
        <v>863.79723999999999</v>
      </c>
      <c r="D23" s="142">
        <v>-52.404881626159913</v>
      </c>
      <c r="E23" s="454">
        <v>7809.8101099999994</v>
      </c>
      <c r="F23" s="149">
        <v>-32.325594738108563</v>
      </c>
      <c r="G23" s="454">
        <v>10439.849769999999</v>
      </c>
      <c r="H23" s="149">
        <v>-31.690264006926455</v>
      </c>
      <c r="I23" s="492">
        <v>3.0320015946761885</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160" t="s">
        <v>337</v>
      </c>
      <c r="B24" s="145"/>
      <c r="C24" s="452">
        <v>863.79723999999999</v>
      </c>
      <c r="D24" s="148">
        <v>-52.404881626159913</v>
      </c>
      <c r="E24" s="452">
        <v>7809.8101099999994</v>
      </c>
      <c r="F24" s="148">
        <v>-45.925579158571736</v>
      </c>
      <c r="G24" s="452">
        <v>10439.849769999999</v>
      </c>
      <c r="H24" s="224">
        <v>-48.05511269248219</v>
      </c>
      <c r="I24" s="148">
        <v>3.0320015946761885</v>
      </c>
      <c r="J24" s="1"/>
    </row>
    <row r="25" spans="1:45" x14ac:dyDescent="0.2">
      <c r="A25" s="650"/>
      <c r="B25" s="11" t="s">
        <v>212</v>
      </c>
      <c r="C25" s="451">
        <v>1032.87364</v>
      </c>
      <c r="D25" s="142" t="s">
        <v>142</v>
      </c>
      <c r="E25" s="454">
        <v>1032.87364</v>
      </c>
      <c r="F25" s="149">
        <v>-66.804138024273982</v>
      </c>
      <c r="G25" s="454">
        <v>1032.87364</v>
      </c>
      <c r="H25" s="149">
        <v>-66.804138024273982</v>
      </c>
      <c r="I25" s="492">
        <v>0.29997314066512665</v>
      </c>
      <c r="J25" s="1"/>
    </row>
    <row r="26" spans="1:45" x14ac:dyDescent="0.2">
      <c r="A26" s="1"/>
      <c r="B26" s="11" t="s">
        <v>213</v>
      </c>
      <c r="C26" s="451">
        <v>13753.971190000002</v>
      </c>
      <c r="D26" s="142">
        <v>-12.624172133419773</v>
      </c>
      <c r="E26" s="454">
        <v>107744.22426</v>
      </c>
      <c r="F26" s="149">
        <v>11.363540679585382</v>
      </c>
      <c r="G26" s="454">
        <v>127246.47214</v>
      </c>
      <c r="H26" s="149">
        <v>12.85809445331078</v>
      </c>
      <c r="I26" s="492">
        <v>36.955656924687645</v>
      </c>
      <c r="J26" s="1"/>
    </row>
    <row r="27" spans="1:45" x14ac:dyDescent="0.2">
      <c r="A27" s="1"/>
      <c r="B27" s="426" t="s">
        <v>322</v>
      </c>
      <c r="C27" s="453">
        <v>10296.308789999999</v>
      </c>
      <c r="D27" s="412">
        <v>6.1331680336138348</v>
      </c>
      <c r="E27" s="455">
        <v>86155.795949999985</v>
      </c>
      <c r="F27" s="573">
        <v>12.876490530342494</v>
      </c>
      <c r="G27" s="455">
        <v>104670.31556999999</v>
      </c>
      <c r="H27" s="573">
        <v>13.369641343860408</v>
      </c>
      <c r="I27" s="636">
        <v>30.398958865813245</v>
      </c>
      <c r="J27" s="1"/>
    </row>
    <row r="28" spans="1:45" x14ac:dyDescent="0.2">
      <c r="A28" s="425"/>
      <c r="B28" s="426" t="s">
        <v>319</v>
      </c>
      <c r="C28" s="453">
        <v>3457.6623999999997</v>
      </c>
      <c r="D28" s="412">
        <v>-42.752527041401237</v>
      </c>
      <c r="E28" s="455">
        <v>21588.428309999999</v>
      </c>
      <c r="F28" s="573">
        <v>5.7090106346017153</v>
      </c>
      <c r="G28" s="455">
        <v>22576.156569999999</v>
      </c>
      <c r="H28" s="573">
        <v>10.545480230309714</v>
      </c>
      <c r="I28" s="636">
        <v>6.5566980588743968</v>
      </c>
      <c r="J28" s="1"/>
    </row>
    <row r="29" spans="1:45" x14ac:dyDescent="0.2">
      <c r="A29" s="1"/>
      <c r="B29" s="11" t="s">
        <v>214</v>
      </c>
      <c r="C29" s="451">
        <v>0</v>
      </c>
      <c r="D29" s="142">
        <v>-100</v>
      </c>
      <c r="E29" s="454">
        <v>0</v>
      </c>
      <c r="F29" s="149">
        <v>-100</v>
      </c>
      <c r="G29" s="454">
        <v>0</v>
      </c>
      <c r="H29" s="149">
        <v>-100</v>
      </c>
      <c r="I29" s="492">
        <v>0</v>
      </c>
      <c r="J29" s="1"/>
    </row>
    <row r="30" spans="1:45" x14ac:dyDescent="0.2">
      <c r="A30" s="1"/>
      <c r="B30" s="11" t="s">
        <v>678</v>
      </c>
      <c r="C30" s="451">
        <v>769.27896999999996</v>
      </c>
      <c r="D30" s="142" t="s">
        <v>142</v>
      </c>
      <c r="E30" s="454">
        <v>2795.1777099999999</v>
      </c>
      <c r="F30" s="149" t="s">
        <v>142</v>
      </c>
      <c r="G30" s="454">
        <v>2795.1777099999999</v>
      </c>
      <c r="H30" s="149" t="s">
        <v>142</v>
      </c>
      <c r="I30" s="492">
        <v>0.81179168865792384</v>
      </c>
      <c r="J30" s="1"/>
    </row>
    <row r="31" spans="1:45" x14ac:dyDescent="0.2">
      <c r="A31" s="1"/>
      <c r="B31" s="11" t="s">
        <v>215</v>
      </c>
      <c r="C31" s="451">
        <v>0</v>
      </c>
      <c r="D31" s="142" t="s">
        <v>142</v>
      </c>
      <c r="E31" s="454">
        <v>0</v>
      </c>
      <c r="F31" s="149">
        <v>-100</v>
      </c>
      <c r="G31" s="454">
        <v>820.53637000000003</v>
      </c>
      <c r="H31" s="149">
        <v>-89.069963059830997</v>
      </c>
      <c r="I31" s="492">
        <v>0.23830492173162868</v>
      </c>
      <c r="J31" s="1"/>
    </row>
    <row r="32" spans="1:45" x14ac:dyDescent="0.2">
      <c r="A32" s="425"/>
      <c r="B32" s="11" t="s">
        <v>583</v>
      </c>
      <c r="C32" s="451">
        <v>0</v>
      </c>
      <c r="D32" s="142" t="s">
        <v>142</v>
      </c>
      <c r="E32" s="454">
        <v>0</v>
      </c>
      <c r="F32" s="149">
        <v>-100</v>
      </c>
      <c r="G32" s="454">
        <v>0</v>
      </c>
      <c r="H32" s="149">
        <v>-100</v>
      </c>
      <c r="I32" s="492">
        <v>0</v>
      </c>
      <c r="J32" s="1"/>
    </row>
    <row r="33" spans="1:10" x14ac:dyDescent="0.2">
      <c r="A33" s="1"/>
      <c r="B33" s="11" t="s">
        <v>645</v>
      </c>
      <c r="C33" s="451">
        <v>0</v>
      </c>
      <c r="D33" s="142" t="s">
        <v>142</v>
      </c>
      <c r="E33" s="454">
        <v>0</v>
      </c>
      <c r="F33" s="149" t="s">
        <v>142</v>
      </c>
      <c r="G33" s="454">
        <v>0</v>
      </c>
      <c r="H33" s="149">
        <v>-100</v>
      </c>
      <c r="I33" s="492">
        <v>0</v>
      </c>
      <c r="J33" s="1"/>
    </row>
    <row r="34" spans="1:10" x14ac:dyDescent="0.2">
      <c r="A34" s="1"/>
      <c r="B34" s="11" t="s">
        <v>217</v>
      </c>
      <c r="C34" s="451">
        <v>1867.7470000000001</v>
      </c>
      <c r="D34" s="142">
        <v>6.3523169368479131</v>
      </c>
      <c r="E34" s="454">
        <v>19162.177070000005</v>
      </c>
      <c r="F34" s="149">
        <v>-59.675949679443285</v>
      </c>
      <c r="G34" s="454">
        <v>25495.503270000001</v>
      </c>
      <c r="H34" s="149">
        <v>-53.673979838093324</v>
      </c>
      <c r="I34" s="492">
        <v>7.404551624281849</v>
      </c>
      <c r="J34" s="1"/>
    </row>
    <row r="35" spans="1:10" x14ac:dyDescent="0.2">
      <c r="A35" s="160" t="s">
        <v>439</v>
      </c>
      <c r="B35" s="145"/>
      <c r="C35" s="452">
        <v>17423.870800000004</v>
      </c>
      <c r="D35" s="148">
        <v>-6.3240869252769185</v>
      </c>
      <c r="E35" s="452">
        <v>130734.45268</v>
      </c>
      <c r="F35" s="148">
        <v>-16.837175250403565</v>
      </c>
      <c r="G35" s="452">
        <v>157390.56312999999</v>
      </c>
      <c r="H35" s="224">
        <v>-15.448624423905164</v>
      </c>
      <c r="I35" s="148">
        <v>45.710278300024179</v>
      </c>
      <c r="J35" s="724"/>
    </row>
    <row r="36" spans="1:10" x14ac:dyDescent="0.2">
      <c r="A36" s="650"/>
      <c r="B36" s="11" t="s">
        <v>628</v>
      </c>
      <c r="C36" s="451">
        <v>0</v>
      </c>
      <c r="D36" s="142" t="s">
        <v>142</v>
      </c>
      <c r="E36" s="454">
        <v>0</v>
      </c>
      <c r="F36" s="149">
        <v>-100</v>
      </c>
      <c r="G36" s="454">
        <v>0</v>
      </c>
      <c r="H36" s="149">
        <v>-100</v>
      </c>
      <c r="I36" s="492">
        <v>0</v>
      </c>
      <c r="J36" s="1"/>
    </row>
    <row r="37" spans="1:10" x14ac:dyDescent="0.2">
      <c r="A37" s="15"/>
      <c r="B37" s="11" t="s">
        <v>690</v>
      </c>
      <c r="C37" s="451">
        <v>79.695959999999999</v>
      </c>
      <c r="D37" s="142" t="s">
        <v>142</v>
      </c>
      <c r="E37" s="454">
        <v>79.695959999999999</v>
      </c>
      <c r="F37" s="149" t="s">
        <v>142</v>
      </c>
      <c r="G37" s="454">
        <v>79.695959999999999</v>
      </c>
      <c r="H37" s="149" t="s">
        <v>142</v>
      </c>
      <c r="I37" s="749">
        <v>2.3145761972899515E-2</v>
      </c>
      <c r="J37" s="166"/>
    </row>
    <row r="38" spans="1:10" x14ac:dyDescent="0.2">
      <c r="A38" s="160" t="s">
        <v>455</v>
      </c>
      <c r="B38" s="145"/>
      <c r="C38" s="452">
        <v>79.695959999999999</v>
      </c>
      <c r="D38" s="148" t="s">
        <v>142</v>
      </c>
      <c r="E38" s="452">
        <v>79.695959999999999</v>
      </c>
      <c r="F38" s="148">
        <v>13.165057686575981</v>
      </c>
      <c r="G38" s="452">
        <v>79.695959999999999</v>
      </c>
      <c r="H38" s="224">
        <v>13.165057686575981</v>
      </c>
      <c r="I38" s="452">
        <v>2.3145761972899515E-2</v>
      </c>
      <c r="J38" s="1"/>
    </row>
    <row r="39" spans="1:10" x14ac:dyDescent="0.2">
      <c r="A39" s="657" t="s">
        <v>114</v>
      </c>
      <c r="B39" s="658"/>
      <c r="C39" s="658">
        <v>25881.447110000005</v>
      </c>
      <c r="D39" s="659">
        <v>-23.437140285797309</v>
      </c>
      <c r="E39" s="150">
        <v>282648.78027999995</v>
      </c>
      <c r="F39" s="659">
        <v>-15.566979959469265</v>
      </c>
      <c r="G39" s="150">
        <v>344322.04087000003</v>
      </c>
      <c r="H39" s="660">
        <v>-15.524967541267753</v>
      </c>
      <c r="I39" s="661">
        <v>100</v>
      </c>
      <c r="J39" s="1"/>
    </row>
    <row r="40" spans="1:10" ht="14.25" customHeight="1" x14ac:dyDescent="0.2">
      <c r="A40" s="671" t="s">
        <v>324</v>
      </c>
      <c r="B40" s="691"/>
      <c r="C40" s="181">
        <v>11561.114179999999</v>
      </c>
      <c r="D40" s="155">
        <v>6.0123241791367841</v>
      </c>
      <c r="E40" s="514">
        <v>110488.17943999998</v>
      </c>
      <c r="F40" s="515">
        <v>13.044795007299051</v>
      </c>
      <c r="G40" s="514">
        <v>132106.10565999997</v>
      </c>
      <c r="H40" s="515">
        <v>13.728939036951941</v>
      </c>
      <c r="I40" s="515">
        <v>38.367019818483563</v>
      </c>
      <c r="J40" s="1"/>
    </row>
    <row r="41" spans="1:10" ht="14.25" customHeight="1" x14ac:dyDescent="0.2">
      <c r="A41" s="671" t="s">
        <v>325</v>
      </c>
      <c r="B41" s="691"/>
      <c r="C41" s="181">
        <v>14320.33293</v>
      </c>
      <c r="D41" s="155">
        <v>-37.462345117056174</v>
      </c>
      <c r="E41" s="514">
        <v>172160.60084000003</v>
      </c>
      <c r="F41" s="515">
        <v>-27.365305898160901</v>
      </c>
      <c r="G41" s="514">
        <v>212215.93521</v>
      </c>
      <c r="H41" s="515">
        <v>-27.184511134240967</v>
      </c>
      <c r="I41" s="515">
        <v>61.63298018151643</v>
      </c>
      <c r="J41" s="1"/>
    </row>
    <row r="42" spans="1:10" ht="14.25" customHeight="1" x14ac:dyDescent="0.2">
      <c r="A42" s="469" t="s">
        <v>442</v>
      </c>
      <c r="B42" s="153"/>
      <c r="C42" s="405">
        <v>3345.0887000000002</v>
      </c>
      <c r="D42" s="406">
        <v>-63.2757893569187</v>
      </c>
      <c r="E42" s="407">
        <v>80970.590259999997</v>
      </c>
      <c r="F42" s="408">
        <v>-11.84911418171694</v>
      </c>
      <c r="G42" s="407">
        <v>101437.59412000002</v>
      </c>
      <c r="H42" s="408">
        <v>-11.122309681425445</v>
      </c>
      <c r="I42" s="408">
        <v>29.460093191739105</v>
      </c>
      <c r="J42" s="1"/>
    </row>
    <row r="43" spans="1:10" ht="14.25" customHeight="1" x14ac:dyDescent="0.2">
      <c r="A43" s="469" t="s">
        <v>443</v>
      </c>
      <c r="B43" s="153"/>
      <c r="C43" s="405">
        <v>22536.358410000004</v>
      </c>
      <c r="D43" s="406">
        <v>-8.7430791851527729</v>
      </c>
      <c r="E43" s="407">
        <v>201678.19001999998</v>
      </c>
      <c r="F43" s="408">
        <v>-16.972882948711344</v>
      </c>
      <c r="G43" s="407">
        <v>242884.44675</v>
      </c>
      <c r="H43" s="408">
        <v>-17.237176287318569</v>
      </c>
      <c r="I43" s="408">
        <v>70.539906808260895</v>
      </c>
      <c r="J43" s="1"/>
    </row>
    <row r="44" spans="1:10" s="55" customFormat="1" ht="12.75" x14ac:dyDescent="0.2">
      <c r="A44" s="671" t="s">
        <v>444</v>
      </c>
      <c r="B44" s="691"/>
      <c r="C44" s="181">
        <v>1180.8836899999999</v>
      </c>
      <c r="D44" s="155">
        <v>15.993388059643287</v>
      </c>
      <c r="E44" s="514">
        <v>25825.08453</v>
      </c>
      <c r="F44" s="706">
        <v>24.647624093863321</v>
      </c>
      <c r="G44" s="514">
        <v>28561.514950000001</v>
      </c>
      <c r="H44" s="706">
        <v>24.438297467295932</v>
      </c>
      <c r="I44" s="515">
        <v>8.2950004820584518</v>
      </c>
    </row>
    <row r="45" spans="1:10" s="1" customFormat="1" ht="15" customHeight="1" x14ac:dyDescent="0.2">
      <c r="A45" s="581"/>
      <c r="B45" s="581"/>
      <c r="C45" s="581"/>
      <c r="D45" s="581"/>
      <c r="E45" s="581"/>
      <c r="F45" s="581"/>
      <c r="G45" s="581"/>
      <c r="H45" s="581"/>
      <c r="I45" s="161" t="s">
        <v>220</v>
      </c>
    </row>
    <row r="46" spans="1:10" s="1" customFormat="1" ht="15" customHeight="1" x14ac:dyDescent="0.2">
      <c r="A46" s="821" t="s">
        <v>649</v>
      </c>
      <c r="B46" s="821"/>
      <c r="C46" s="821"/>
      <c r="D46" s="821"/>
      <c r="E46" s="821"/>
      <c r="F46" s="821"/>
      <c r="G46" s="821"/>
      <c r="H46" s="821"/>
      <c r="I46" s="821"/>
    </row>
    <row r="47" spans="1:10" s="1" customFormat="1" x14ac:dyDescent="0.2">
      <c r="A47" s="428" t="s">
        <v>468</v>
      </c>
      <c r="I47" s="653"/>
    </row>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sheetData>
  <mergeCells count="6">
    <mergeCell ref="A46:I46"/>
    <mergeCell ref="A3:A4"/>
    <mergeCell ref="B3:B4"/>
    <mergeCell ref="C3:D3"/>
    <mergeCell ref="E3:F3"/>
    <mergeCell ref="G3:I3"/>
  </mergeCells>
  <conditionalFormatting sqref="D15:D16">
    <cfRule type="cellIs" dxfId="55" priority="4" operator="between">
      <formula>-0.05</formula>
      <formula>0.05</formula>
    </cfRule>
  </conditionalFormatting>
  <conditionalFormatting sqref="F41:F44">
    <cfRule type="cellIs" dxfId="54" priority="13" operator="between">
      <formula>0</formula>
      <formula>0.5</formula>
    </cfRule>
    <cfRule type="cellIs" dxfId="53" priority="14" operator="between">
      <formula>-0.49</formula>
      <formula>0.49</formula>
    </cfRule>
  </conditionalFormatting>
  <conditionalFormatting sqref="H41:H44">
    <cfRule type="cellIs" dxfId="52" priority="15" operator="between">
      <formula>0</formula>
      <formula>0.5</formula>
    </cfRule>
    <cfRule type="cellIs" dxfId="51" priority="16" operator="between">
      <formula>-0.49</formula>
      <formula>0.49</formula>
    </cfRule>
  </conditionalFormatting>
  <conditionalFormatting sqref="I8">
    <cfRule type="cellIs" dxfId="50" priority="41" operator="between">
      <formula>0</formula>
      <formula>0.5</formula>
    </cfRule>
    <cfRule type="cellIs" dxfId="49" priority="42" operator="between">
      <formula>0</formula>
      <formula>0.49</formula>
    </cfRule>
  </conditionalFormatting>
  <conditionalFormatting sqref="I37">
    <cfRule type="cellIs" dxfId="48" priority="1" stopIfTrue="1" operator="equal">
      <formula>0</formula>
    </cfRule>
  </conditionalFormatting>
  <conditionalFormatting sqref="I37:I44">
    <cfRule type="cellIs" dxfId="47" priority="2" operator="between">
      <formula>0</formula>
      <formula>0.5</formula>
    </cfRule>
    <cfRule type="cellIs" dxfId="46"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3" t="s">
        <v>18</v>
      </c>
      <c r="B1" s="813"/>
      <c r="C1" s="813"/>
      <c r="D1" s="813"/>
      <c r="E1" s="813"/>
      <c r="F1" s="813"/>
      <c r="G1" s="1"/>
      <c r="H1" s="1"/>
    </row>
    <row r="2" spans="1:9" x14ac:dyDescent="0.2">
      <c r="A2" s="814"/>
      <c r="B2" s="814"/>
      <c r="C2" s="814"/>
      <c r="D2" s="814"/>
      <c r="E2" s="814"/>
      <c r="F2" s="814"/>
      <c r="G2" s="10"/>
      <c r="H2" s="55" t="s">
        <v>463</v>
      </c>
    </row>
    <row r="3" spans="1:9" x14ac:dyDescent="0.2">
      <c r="A3" s="11"/>
      <c r="B3" s="778">
        <f>INDICE!A3</f>
        <v>45566</v>
      </c>
      <c r="C3" s="778">
        <v>41671</v>
      </c>
      <c r="D3" s="776" t="s">
        <v>115</v>
      </c>
      <c r="E3" s="776"/>
      <c r="F3" s="776" t="s">
        <v>116</v>
      </c>
      <c r="G3" s="776"/>
      <c r="H3" s="776"/>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11561.114180000002</v>
      </c>
      <c r="C5" s="227">
        <v>6.0123241791368187</v>
      </c>
      <c r="D5" s="226">
        <v>110488.17943999999</v>
      </c>
      <c r="E5" s="227">
        <v>13.044795007299065</v>
      </c>
      <c r="F5" s="226">
        <v>132106.10566</v>
      </c>
      <c r="G5" s="227">
        <v>13.728939036951951</v>
      </c>
      <c r="H5" s="227">
        <v>38.36701981848357</v>
      </c>
    </row>
    <row r="6" spans="1:9" x14ac:dyDescent="0.2">
      <c r="A6" s="402" t="s">
        <v>327</v>
      </c>
      <c r="B6" s="712">
        <v>10296.308790000001</v>
      </c>
      <c r="C6" s="468">
        <v>6.1331680336138543</v>
      </c>
      <c r="D6" s="429">
        <v>86155.795950000014</v>
      </c>
      <c r="E6" s="430">
        <v>12.876490530342533</v>
      </c>
      <c r="F6" s="429">
        <v>104670.31557000001</v>
      </c>
      <c r="G6" s="430">
        <v>13.369641343860442</v>
      </c>
      <c r="H6" s="714">
        <v>30.398958865813253</v>
      </c>
    </row>
    <row r="7" spans="1:9" x14ac:dyDescent="0.2">
      <c r="A7" s="402" t="s">
        <v>515</v>
      </c>
      <c r="B7" s="713">
        <v>660.03667000000007</v>
      </c>
      <c r="C7" s="500">
        <v>28.182172870080223</v>
      </c>
      <c r="D7" s="431">
        <v>10790.589239999999</v>
      </c>
      <c r="E7" s="500">
        <v>24.191734666397295</v>
      </c>
      <c r="F7" s="431">
        <v>12159.944300000001</v>
      </c>
      <c r="G7" s="438">
        <v>24.671140170637955</v>
      </c>
      <c r="H7" s="737">
        <v>3.5315614037589391</v>
      </c>
    </row>
    <row r="8" spans="1:9" x14ac:dyDescent="0.2">
      <c r="A8" s="402" t="s">
        <v>516</v>
      </c>
      <c r="B8" s="713">
        <v>604.76872000000014</v>
      </c>
      <c r="C8" s="468">
        <v>-12.252108089636533</v>
      </c>
      <c r="D8" s="429">
        <v>13541.794250000001</v>
      </c>
      <c r="E8" s="468">
        <v>6.4417506146634897</v>
      </c>
      <c r="F8" s="429">
        <v>15275.845790000001</v>
      </c>
      <c r="G8" s="468">
        <v>8.5044428237560261</v>
      </c>
      <c r="H8" s="714">
        <v>4.4364995489113781</v>
      </c>
    </row>
    <row r="9" spans="1:9" x14ac:dyDescent="0.2">
      <c r="A9" s="409" t="s">
        <v>329</v>
      </c>
      <c r="B9" s="411">
        <v>14320.332929999999</v>
      </c>
      <c r="C9" s="227">
        <v>-37.462345117056188</v>
      </c>
      <c r="D9" s="411">
        <v>172160.60084000003</v>
      </c>
      <c r="E9" s="227">
        <v>-27.365305898160901</v>
      </c>
      <c r="F9" s="411">
        <v>212215.93521</v>
      </c>
      <c r="G9" s="227">
        <v>-27.178423527322177</v>
      </c>
      <c r="H9" s="227">
        <v>61.63298018151643</v>
      </c>
    </row>
    <row r="10" spans="1:9" x14ac:dyDescent="0.2">
      <c r="A10" s="402" t="s">
        <v>330</v>
      </c>
      <c r="B10" s="712">
        <v>3876.2588999999998</v>
      </c>
      <c r="C10" s="432">
        <v>-4.6382904033308119</v>
      </c>
      <c r="D10" s="429">
        <v>22717.395269999997</v>
      </c>
      <c r="E10" s="430">
        <v>-36.768028817391652</v>
      </c>
      <c r="F10" s="429">
        <v>29903.208759999998</v>
      </c>
      <c r="G10" s="430">
        <v>-33.090933297472304</v>
      </c>
      <c r="H10" s="714">
        <v>8.6846629639053674</v>
      </c>
    </row>
    <row r="11" spans="1:9" x14ac:dyDescent="0.2">
      <c r="A11" s="402" t="s">
        <v>331</v>
      </c>
      <c r="B11" s="712">
        <v>3221.5435300000004</v>
      </c>
      <c r="C11" s="430">
        <v>-37.227658036349773</v>
      </c>
      <c r="D11" s="429">
        <v>43558.037190000003</v>
      </c>
      <c r="E11" s="73">
        <v>-18.959726443634679</v>
      </c>
      <c r="F11" s="429">
        <v>52307.304939999995</v>
      </c>
      <c r="G11" s="430">
        <v>-18.256477210990042</v>
      </c>
      <c r="H11" s="714">
        <v>15.191390248453132</v>
      </c>
    </row>
    <row r="12" spans="1:9" x14ac:dyDescent="0.2">
      <c r="A12" s="402" t="s">
        <v>332</v>
      </c>
      <c r="B12" s="712">
        <v>1932.85536</v>
      </c>
      <c r="C12" s="438">
        <v>-54.938582240077771</v>
      </c>
      <c r="D12" s="429">
        <v>25120.394680000005</v>
      </c>
      <c r="E12" s="430">
        <v>-32.727369404840474</v>
      </c>
      <c r="F12" s="429">
        <v>30919.365480000004</v>
      </c>
      <c r="G12" s="430">
        <v>-31.83282169156368</v>
      </c>
      <c r="H12" s="714">
        <v>8.9797810799087703</v>
      </c>
    </row>
    <row r="13" spans="1:9" x14ac:dyDescent="0.2">
      <c r="A13" s="402" t="s">
        <v>333</v>
      </c>
      <c r="B13" s="712">
        <v>3832.94697</v>
      </c>
      <c r="C13" s="430" t="s">
        <v>142</v>
      </c>
      <c r="D13" s="429">
        <v>29602.58944</v>
      </c>
      <c r="E13" s="430">
        <v>-25.531184862262563</v>
      </c>
      <c r="F13" s="429">
        <v>36505.788890000011</v>
      </c>
      <c r="G13" s="430">
        <v>-29.914442979064731</v>
      </c>
      <c r="H13" s="714">
        <v>10.602222500122464</v>
      </c>
    </row>
    <row r="14" spans="1:9" x14ac:dyDescent="0.2">
      <c r="A14" s="402" t="s">
        <v>334</v>
      </c>
      <c r="B14" s="712">
        <v>964.05826999999999</v>
      </c>
      <c r="C14" s="430">
        <v>-69.691961904105355</v>
      </c>
      <c r="D14" s="429">
        <v>19453.556770000003</v>
      </c>
      <c r="E14" s="430">
        <v>-20.604154190431636</v>
      </c>
      <c r="F14" s="429">
        <v>24798.549340000001</v>
      </c>
      <c r="G14" s="430">
        <v>-19.324281146925195</v>
      </c>
      <c r="H14" s="714">
        <v>7.2021382300538752</v>
      </c>
    </row>
    <row r="15" spans="1:9" x14ac:dyDescent="0.2">
      <c r="A15" s="402" t="s">
        <v>656</v>
      </c>
      <c r="B15" s="712">
        <v>0</v>
      </c>
      <c r="C15" s="500">
        <v>-100</v>
      </c>
      <c r="D15" s="429">
        <v>10886.15533</v>
      </c>
      <c r="E15" s="500">
        <v>109.05095590431044</v>
      </c>
      <c r="F15" s="429">
        <v>13080.576929999999</v>
      </c>
      <c r="G15" s="500">
        <v>151.19126340781051</v>
      </c>
      <c r="H15" s="714">
        <v>3.7989368606637113</v>
      </c>
    </row>
    <row r="16" spans="1:9" x14ac:dyDescent="0.2">
      <c r="A16" s="402" t="s">
        <v>335</v>
      </c>
      <c r="B16" s="712">
        <v>492.66990000000004</v>
      </c>
      <c r="C16" s="430">
        <v>-90.407656664637543</v>
      </c>
      <c r="D16" s="429">
        <v>20822.472160000001</v>
      </c>
      <c r="E16" s="430">
        <v>-48.643049146513512</v>
      </c>
      <c r="F16" s="429">
        <v>24701.140869999996</v>
      </c>
      <c r="G16" s="430">
        <v>-49.942572160768691</v>
      </c>
      <c r="H16" s="715">
        <v>7.1738482984091041</v>
      </c>
    </row>
    <row r="17" spans="1:8" x14ac:dyDescent="0.2">
      <c r="A17" s="409" t="s">
        <v>534</v>
      </c>
      <c r="B17" s="516">
        <v>0</v>
      </c>
      <c r="C17" s="656" t="s">
        <v>142</v>
      </c>
      <c r="D17" s="411">
        <v>0</v>
      </c>
      <c r="E17" s="646" t="s">
        <v>142</v>
      </c>
      <c r="F17" s="411">
        <v>0</v>
      </c>
      <c r="G17" s="413">
        <v>-100</v>
      </c>
      <c r="H17" s="411">
        <v>0</v>
      </c>
    </row>
    <row r="18" spans="1:8" x14ac:dyDescent="0.2">
      <c r="A18" s="410" t="s">
        <v>114</v>
      </c>
      <c r="B18" s="61">
        <v>25881.447110000001</v>
      </c>
      <c r="C18" s="62">
        <v>-23.437140285797316</v>
      </c>
      <c r="D18" s="61">
        <v>282648.78028000001</v>
      </c>
      <c r="E18" s="62">
        <v>-15.566979959469249</v>
      </c>
      <c r="F18" s="61">
        <v>344322.04087000003</v>
      </c>
      <c r="G18" s="62">
        <v>-15.524967541267765</v>
      </c>
      <c r="H18" s="62">
        <v>100</v>
      </c>
    </row>
    <row r="19" spans="1:8" x14ac:dyDescent="0.2">
      <c r="A19" s="156"/>
      <c r="B19" s="1"/>
      <c r="C19" s="1"/>
      <c r="D19" s="1"/>
      <c r="E19" s="1"/>
      <c r="F19" s="1"/>
      <c r="G19" s="1"/>
      <c r="H19" s="161" t="s">
        <v>220</v>
      </c>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5" priority="5" operator="between">
      <formula>0.0001</formula>
      <formula>0.44999</formula>
    </cfRule>
  </conditionalFormatting>
  <conditionalFormatting sqref="C15">
    <cfRule type="cellIs" dxfId="44" priority="11" operator="between">
      <formula>0.0001</formula>
      <formula>0.44999</formula>
    </cfRule>
  </conditionalFormatting>
  <conditionalFormatting sqref="C16:C17">
    <cfRule type="cellIs" dxfId="43" priority="20" operator="between">
      <formula>0</formula>
      <formula>0.5</formula>
    </cfRule>
    <cfRule type="cellIs" dxfId="42" priority="21" operator="between">
      <formula>0</formula>
      <formula>0.49</formula>
    </cfRule>
  </conditionalFormatting>
  <conditionalFormatting sqref="E7">
    <cfRule type="cellIs" dxfId="41" priority="1" operator="between">
      <formula>0.0001</formula>
      <formula>0.44999</formula>
    </cfRule>
  </conditionalFormatting>
  <conditionalFormatting sqref="E11">
    <cfRule type="cellIs" dxfId="40" priority="14" operator="between">
      <formula>-0.5</formula>
      <formula>0.5</formula>
    </cfRule>
    <cfRule type="cellIs" dxfId="39" priority="15" operator="between">
      <formula>0</formula>
      <formula>0.49</formula>
    </cfRule>
  </conditionalFormatting>
  <conditionalFormatting sqref="E15">
    <cfRule type="cellIs" dxfId="38" priority="7" operator="between">
      <formula>0.0001</formula>
      <formula>0.44999</formula>
    </cfRule>
  </conditionalFormatting>
  <conditionalFormatting sqref="E17:E18">
    <cfRule type="cellIs" dxfId="37" priority="25" operator="between">
      <formula>0.00001</formula>
      <formula>0.049999</formula>
    </cfRule>
  </conditionalFormatting>
  <conditionalFormatting sqref="G15">
    <cfRule type="cellIs" dxfId="36" priority="6" operator="between">
      <formula>0.0001</formula>
      <formula>0.44999</formula>
    </cfRule>
  </conditionalFormatting>
  <conditionalFormatting sqref="G17:G18">
    <cfRule type="cellIs" dxfId="35" priority="24" operator="between">
      <formula>0.00001</formula>
      <formula>0.049999</formula>
    </cfRule>
  </conditionalFormatting>
  <conditionalFormatting sqref="H7">
    <cfRule type="cellIs" dxfId="34"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78">
        <f>INDICE!A3</f>
        <v>45566</v>
      </c>
      <c r="C3" s="776">
        <v>41671</v>
      </c>
      <c r="D3" s="776" t="s">
        <v>115</v>
      </c>
      <c r="E3" s="776"/>
      <c r="F3" s="776" t="s">
        <v>116</v>
      </c>
      <c r="G3" s="776"/>
      <c r="H3" s="1"/>
    </row>
    <row r="4" spans="1:8" x14ac:dyDescent="0.2">
      <c r="A4" s="66"/>
      <c r="B4" s="184" t="s">
        <v>339</v>
      </c>
      <c r="C4" s="185" t="s">
        <v>417</v>
      </c>
      <c r="D4" s="184" t="s">
        <v>339</v>
      </c>
      <c r="E4" s="185" t="s">
        <v>417</v>
      </c>
      <c r="F4" s="184" t="s">
        <v>339</v>
      </c>
      <c r="G4" s="186" t="s">
        <v>417</v>
      </c>
      <c r="H4" s="1"/>
    </row>
    <row r="5" spans="1:8" x14ac:dyDescent="0.2">
      <c r="A5" s="433" t="s">
        <v>464</v>
      </c>
      <c r="B5" s="434">
        <v>30.220253813236376</v>
      </c>
      <c r="C5" s="416">
        <v>-14.268664825371941</v>
      </c>
      <c r="D5" s="435">
        <v>31.260377685326592</v>
      </c>
      <c r="E5" s="416">
        <v>-18.603367005310233</v>
      </c>
      <c r="F5" s="435">
        <v>32.379541976033863</v>
      </c>
      <c r="G5" s="416">
        <v>-23.490233079267288</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3" t="s">
        <v>336</v>
      </c>
      <c r="B1" s="813"/>
      <c r="C1" s="813"/>
      <c r="D1" s="813"/>
      <c r="E1" s="813"/>
      <c r="F1" s="813"/>
      <c r="G1" s="813"/>
      <c r="H1" s="1"/>
      <c r="I1" s="1"/>
    </row>
    <row r="2" spans="1:15" x14ac:dyDescent="0.2">
      <c r="A2" s="814"/>
      <c r="B2" s="814"/>
      <c r="C2" s="814"/>
      <c r="D2" s="814"/>
      <c r="E2" s="814"/>
      <c r="F2" s="814"/>
      <c r="G2" s="814"/>
      <c r="H2" s="10"/>
      <c r="I2" s="55" t="s">
        <v>463</v>
      </c>
    </row>
    <row r="3" spans="1:15" x14ac:dyDescent="0.2">
      <c r="A3" s="793" t="s">
        <v>447</v>
      </c>
      <c r="B3" s="793" t="s">
        <v>448</v>
      </c>
      <c r="C3" s="774">
        <f>INDICE!A3</f>
        <v>45566</v>
      </c>
      <c r="D3" s="775">
        <v>41671</v>
      </c>
      <c r="E3" s="775" t="s">
        <v>115</v>
      </c>
      <c r="F3" s="775"/>
      <c r="G3" s="775" t="s">
        <v>116</v>
      </c>
      <c r="H3" s="775"/>
      <c r="I3" s="775"/>
    </row>
    <row r="4" spans="1:15" x14ac:dyDescent="0.2">
      <c r="A4" s="794"/>
      <c r="B4" s="794"/>
      <c r="C4" s="82" t="s">
        <v>54</v>
      </c>
      <c r="D4" s="82" t="s">
        <v>417</v>
      </c>
      <c r="E4" s="82" t="s">
        <v>54</v>
      </c>
      <c r="F4" s="82" t="s">
        <v>417</v>
      </c>
      <c r="G4" s="82" t="s">
        <v>54</v>
      </c>
      <c r="H4" s="83" t="s">
        <v>417</v>
      </c>
      <c r="I4" s="83" t="s">
        <v>106</v>
      </c>
    </row>
    <row r="5" spans="1:15" x14ac:dyDescent="0.2">
      <c r="A5" s="11"/>
      <c r="B5" s="11" t="s">
        <v>266</v>
      </c>
      <c r="C5" s="750">
        <v>0</v>
      </c>
      <c r="D5" s="142" t="s">
        <v>142</v>
      </c>
      <c r="E5" s="751">
        <v>48.195209999999996</v>
      </c>
      <c r="F5" s="142">
        <v>-94.72279405239199</v>
      </c>
      <c r="G5" s="751">
        <v>48.195209999999996</v>
      </c>
      <c r="H5" s="142">
        <v>-97.680073078992152</v>
      </c>
      <c r="I5" s="752">
        <v>0.10927418548036844</v>
      </c>
      <c r="K5" s="167"/>
      <c r="M5" s="167"/>
      <c r="O5" s="167"/>
    </row>
    <row r="6" spans="1:15" x14ac:dyDescent="0.2">
      <c r="A6" s="11"/>
      <c r="B6" s="11" t="s">
        <v>660</v>
      </c>
      <c r="C6" s="750">
        <v>4.2819500000000001</v>
      </c>
      <c r="D6" s="142">
        <v>7.9242857682952863</v>
      </c>
      <c r="E6" s="751">
        <v>36.475960000000008</v>
      </c>
      <c r="F6" s="142">
        <v>3.6336010073574525</v>
      </c>
      <c r="G6" s="751">
        <v>47.88360999999999</v>
      </c>
      <c r="H6" s="142">
        <v>5.6664550407462562</v>
      </c>
      <c r="I6" s="752">
        <v>0.10856768713342309</v>
      </c>
    </row>
    <row r="7" spans="1:15" x14ac:dyDescent="0.2">
      <c r="A7" s="11"/>
      <c r="B7" s="11" t="s">
        <v>233</v>
      </c>
      <c r="C7" s="750">
        <v>0</v>
      </c>
      <c r="D7" s="142">
        <v>-100</v>
      </c>
      <c r="E7" s="751">
        <v>0</v>
      </c>
      <c r="F7" s="142">
        <v>-100</v>
      </c>
      <c r="G7" s="751">
        <v>0</v>
      </c>
      <c r="H7" s="142">
        <v>-100</v>
      </c>
      <c r="I7" s="752">
        <v>0</v>
      </c>
    </row>
    <row r="8" spans="1:15" x14ac:dyDescent="0.2">
      <c r="A8" s="11"/>
      <c r="B8" s="11" t="s">
        <v>270</v>
      </c>
      <c r="C8" s="750">
        <v>0</v>
      </c>
      <c r="D8" s="142" t="s">
        <v>142</v>
      </c>
      <c r="E8" s="751">
        <v>321.02879999999999</v>
      </c>
      <c r="F8" s="142" t="s">
        <v>142</v>
      </c>
      <c r="G8" s="751">
        <v>321.02879999999999</v>
      </c>
      <c r="H8" s="142" t="s">
        <v>142</v>
      </c>
      <c r="I8" s="752">
        <v>0.72787649718177605</v>
      </c>
    </row>
    <row r="9" spans="1:15" x14ac:dyDescent="0.2">
      <c r="A9" s="11"/>
      <c r="B9" s="11" t="s">
        <v>274</v>
      </c>
      <c r="C9" s="750">
        <v>0</v>
      </c>
      <c r="D9" s="142" t="s">
        <v>142</v>
      </c>
      <c r="E9" s="751">
        <v>0</v>
      </c>
      <c r="F9" s="142">
        <v>-100</v>
      </c>
      <c r="G9" s="751">
        <v>0</v>
      </c>
      <c r="H9" s="142">
        <v>-100</v>
      </c>
      <c r="I9" s="752">
        <v>0</v>
      </c>
    </row>
    <row r="10" spans="1:15" x14ac:dyDescent="0.2">
      <c r="A10" s="11"/>
      <c r="B10" s="11" t="s">
        <v>234</v>
      </c>
      <c r="C10" s="750">
        <v>443.75923</v>
      </c>
      <c r="D10" s="142">
        <v>-81.453692031710972</v>
      </c>
      <c r="E10" s="751">
        <v>8918.9064300000009</v>
      </c>
      <c r="F10" s="142">
        <v>-72.507582425278798</v>
      </c>
      <c r="G10" s="751">
        <v>14577.127739999998</v>
      </c>
      <c r="H10" s="142">
        <v>-64.475173672815416</v>
      </c>
      <c r="I10" s="753">
        <v>33.051080396408352</v>
      </c>
    </row>
    <row r="11" spans="1:15" x14ac:dyDescent="0.2">
      <c r="A11" s="11"/>
      <c r="B11" s="237" t="s">
        <v>322</v>
      </c>
      <c r="C11" s="754">
        <v>416.37215000000003</v>
      </c>
      <c r="D11" s="412">
        <v>-81.632448321472665</v>
      </c>
      <c r="E11" s="755">
        <v>8322.0736199999992</v>
      </c>
      <c r="F11" s="412">
        <v>-73.791003859735937</v>
      </c>
      <c r="G11" s="755">
        <v>13802.483490000004</v>
      </c>
      <c r="H11" s="412">
        <v>-65.498153145112255</v>
      </c>
      <c r="I11" s="756">
        <v>31.294710428193667</v>
      </c>
    </row>
    <row r="12" spans="1:15" x14ac:dyDescent="0.2">
      <c r="A12" s="11"/>
      <c r="B12" s="237" t="s">
        <v>319</v>
      </c>
      <c r="C12" s="754">
        <v>27.387080000000005</v>
      </c>
      <c r="D12" s="412">
        <v>-78.233040188524043</v>
      </c>
      <c r="E12" s="755">
        <v>596.83280999999999</v>
      </c>
      <c r="F12" s="412">
        <v>-13.325986584826019</v>
      </c>
      <c r="G12" s="755">
        <v>774.64425000000017</v>
      </c>
      <c r="H12" s="412">
        <v>-24.687883086338243</v>
      </c>
      <c r="I12" s="756">
        <v>1.7563699682147029</v>
      </c>
    </row>
    <row r="13" spans="1:15" x14ac:dyDescent="0.2">
      <c r="A13" s="11"/>
      <c r="B13" s="11" t="s">
        <v>581</v>
      </c>
      <c r="C13" s="750">
        <v>0</v>
      </c>
      <c r="D13" s="142">
        <v>-100</v>
      </c>
      <c r="E13" s="751">
        <v>500.16659999999996</v>
      </c>
      <c r="F13" s="142">
        <v>15.84471759713767</v>
      </c>
      <c r="G13" s="751">
        <v>615.10241999999994</v>
      </c>
      <c r="H13" s="142">
        <v>36.382919692948725</v>
      </c>
      <c r="I13" s="752">
        <v>1.3946368515149843</v>
      </c>
    </row>
    <row r="14" spans="1:15" x14ac:dyDescent="0.2">
      <c r="A14" s="11"/>
      <c r="B14" s="11" t="s">
        <v>235</v>
      </c>
      <c r="C14" s="750">
        <v>0</v>
      </c>
      <c r="D14" s="142" t="s">
        <v>142</v>
      </c>
      <c r="E14" s="751">
        <v>1.73546</v>
      </c>
      <c r="F14" s="142" t="s">
        <v>142</v>
      </c>
      <c r="G14" s="751">
        <v>1.73546</v>
      </c>
      <c r="H14" s="142">
        <v>-99.671364442396197</v>
      </c>
      <c r="I14" s="752">
        <v>3.9348511591454881E-3</v>
      </c>
    </row>
    <row r="15" spans="1:15" x14ac:dyDescent="0.2">
      <c r="A15" s="11"/>
      <c r="B15" s="11" t="s">
        <v>275</v>
      </c>
      <c r="C15" s="750">
        <v>0</v>
      </c>
      <c r="D15" s="142" t="s">
        <v>142</v>
      </c>
      <c r="E15" s="751">
        <v>0</v>
      </c>
      <c r="F15" s="142" t="s">
        <v>142</v>
      </c>
      <c r="G15" s="751">
        <v>0</v>
      </c>
      <c r="H15" s="142">
        <v>-100</v>
      </c>
      <c r="I15" s="752">
        <v>0</v>
      </c>
    </row>
    <row r="16" spans="1:15" x14ac:dyDescent="0.2">
      <c r="A16" s="11"/>
      <c r="B16" s="11" t="s">
        <v>276</v>
      </c>
      <c r="C16" s="750">
        <v>0</v>
      </c>
      <c r="D16" s="142" t="s">
        <v>142</v>
      </c>
      <c r="E16" s="751">
        <v>0</v>
      </c>
      <c r="F16" s="142" t="s">
        <v>142</v>
      </c>
      <c r="G16" s="751">
        <v>12.89898</v>
      </c>
      <c r="H16" s="142" t="s">
        <v>142</v>
      </c>
      <c r="I16" s="752">
        <v>2.9246174734534055E-2</v>
      </c>
    </row>
    <row r="17" spans="1:10" x14ac:dyDescent="0.2">
      <c r="A17" s="11"/>
      <c r="B17" s="11" t="s">
        <v>206</v>
      </c>
      <c r="C17" s="750">
        <v>160.06755999999999</v>
      </c>
      <c r="D17" s="142">
        <v>10731.98960567898</v>
      </c>
      <c r="E17" s="751">
        <v>1464.4606200000001</v>
      </c>
      <c r="F17" s="142">
        <v>-81.284888630898109</v>
      </c>
      <c r="G17" s="751">
        <v>1754.0813800000001</v>
      </c>
      <c r="H17" s="142">
        <v>-81.879752771213958</v>
      </c>
      <c r="I17" s="752">
        <v>3.9770718722001761</v>
      </c>
    </row>
    <row r="18" spans="1:10" x14ac:dyDescent="0.2">
      <c r="A18" s="11"/>
      <c r="B18" s="11" t="s">
        <v>207</v>
      </c>
      <c r="C18" s="750">
        <v>0</v>
      </c>
      <c r="D18" s="412" t="s">
        <v>142</v>
      </c>
      <c r="E18" s="751">
        <v>128.10267999999999</v>
      </c>
      <c r="F18" s="412" t="s">
        <v>142</v>
      </c>
      <c r="G18" s="751">
        <v>150.22838000000002</v>
      </c>
      <c r="H18" s="412" t="s">
        <v>142</v>
      </c>
      <c r="I18" s="752">
        <v>0.34061650235646396</v>
      </c>
    </row>
    <row r="19" spans="1:10" x14ac:dyDescent="0.2">
      <c r="A19" s="11"/>
      <c r="B19" s="11" t="s">
        <v>540</v>
      </c>
      <c r="C19" s="750">
        <v>0</v>
      </c>
      <c r="D19" s="142" t="s">
        <v>142</v>
      </c>
      <c r="E19" s="751">
        <v>45.164699999999996</v>
      </c>
      <c r="F19" s="142">
        <v>-0.47417489865552814</v>
      </c>
      <c r="G19" s="751">
        <v>1039.4727</v>
      </c>
      <c r="H19" s="142">
        <v>1037.3467318011262</v>
      </c>
      <c r="I19" s="753">
        <v>2.3568220290269384</v>
      </c>
    </row>
    <row r="20" spans="1:10" x14ac:dyDescent="0.2">
      <c r="A20" s="11"/>
      <c r="B20" s="11" t="s">
        <v>659</v>
      </c>
      <c r="C20" s="750">
        <v>307.61883</v>
      </c>
      <c r="D20" s="142">
        <v>-41.496158980580098</v>
      </c>
      <c r="E20" s="751">
        <v>3488.6382300000005</v>
      </c>
      <c r="F20" s="142">
        <v>-35.609893750530631</v>
      </c>
      <c r="G20" s="751">
        <v>4528.2856300000012</v>
      </c>
      <c r="H20" s="142">
        <v>-35.11645523502068</v>
      </c>
      <c r="I20" s="753">
        <v>10.26709342776403</v>
      </c>
    </row>
    <row r="21" spans="1:10" x14ac:dyDescent="0.2">
      <c r="A21" s="11"/>
      <c r="B21" s="11" t="s">
        <v>208</v>
      </c>
      <c r="C21" s="750">
        <v>0</v>
      </c>
      <c r="D21" s="142" t="s">
        <v>142</v>
      </c>
      <c r="E21" s="751">
        <v>0</v>
      </c>
      <c r="F21" s="142" t="s">
        <v>142</v>
      </c>
      <c r="G21" s="751">
        <v>504.64272</v>
      </c>
      <c r="H21" s="142" t="s">
        <v>142</v>
      </c>
      <c r="I21" s="753">
        <v>1.1441888558343793</v>
      </c>
    </row>
    <row r="22" spans="1:10" x14ac:dyDescent="0.2">
      <c r="A22" s="11"/>
      <c r="B22" s="11" t="s">
        <v>237</v>
      </c>
      <c r="C22" s="750">
        <v>98.537120000000002</v>
      </c>
      <c r="D22" s="142" t="s">
        <v>142</v>
      </c>
      <c r="E22" s="751">
        <v>167.91239000000002</v>
      </c>
      <c r="F22" s="142">
        <v>-41.875808603095578</v>
      </c>
      <c r="G22" s="751">
        <v>243.50939000000002</v>
      </c>
      <c r="H22" s="142">
        <v>-15.707313847992735</v>
      </c>
      <c r="I22" s="753">
        <v>0.55211483151689522</v>
      </c>
    </row>
    <row r="23" spans="1:10" x14ac:dyDescent="0.2">
      <c r="A23" s="11"/>
      <c r="B23" s="11" t="s">
        <v>665</v>
      </c>
      <c r="C23" s="750">
        <v>0.27526999999999996</v>
      </c>
      <c r="D23" s="142">
        <v>-2.9680284817935125</v>
      </c>
      <c r="E23" s="751">
        <v>1.4189399999999999</v>
      </c>
      <c r="F23" s="142">
        <v>400.17272374775274</v>
      </c>
      <c r="G23" s="751">
        <v>2.01342</v>
      </c>
      <c r="H23" s="142">
        <v>609.72540449081737</v>
      </c>
      <c r="I23" s="752">
        <v>4.5650767063756632E-3</v>
      </c>
    </row>
    <row r="24" spans="1:10" x14ac:dyDescent="0.2">
      <c r="A24" s="160" t="s">
        <v>438</v>
      </c>
      <c r="B24" s="705"/>
      <c r="C24" s="757">
        <v>1014.5399600000001</v>
      </c>
      <c r="D24" s="147">
        <v>-66.341014235846544</v>
      </c>
      <c r="E24" s="757">
        <v>15122.206020000001</v>
      </c>
      <c r="F24" s="147">
        <v>-68.345081975711466</v>
      </c>
      <c r="G24" s="757">
        <v>23846.205839999995</v>
      </c>
      <c r="H24" s="147">
        <v>-61.944311197443035</v>
      </c>
      <c r="I24" s="758">
        <v>54.067089239017839</v>
      </c>
    </row>
    <row r="25" spans="1:10" x14ac:dyDescent="0.2">
      <c r="A25" s="11"/>
      <c r="B25" s="11" t="s">
        <v>678</v>
      </c>
      <c r="C25" s="750">
        <v>0</v>
      </c>
      <c r="D25" s="142" t="s">
        <v>142</v>
      </c>
      <c r="E25" s="751">
        <v>135.54614999999998</v>
      </c>
      <c r="F25" s="142" t="s">
        <v>142</v>
      </c>
      <c r="G25" s="751">
        <v>135.54614999999998</v>
      </c>
      <c r="H25" s="142" t="s">
        <v>142</v>
      </c>
      <c r="I25" s="752">
        <v>0.30732712101990717</v>
      </c>
    </row>
    <row r="26" spans="1:10" ht="14.25" customHeight="1" x14ac:dyDescent="0.2">
      <c r="A26" s="11"/>
      <c r="B26" s="11" t="s">
        <v>215</v>
      </c>
      <c r="C26" s="750">
        <v>0</v>
      </c>
      <c r="D26" s="142" t="s">
        <v>142</v>
      </c>
      <c r="E26" s="751">
        <v>2332.5676600000002</v>
      </c>
      <c r="F26" s="142" t="s">
        <v>142</v>
      </c>
      <c r="G26" s="751">
        <v>2332.5676600000002</v>
      </c>
      <c r="H26" s="142" t="s">
        <v>142</v>
      </c>
      <c r="I26" s="752">
        <v>5.2886880485498251</v>
      </c>
    </row>
    <row r="27" spans="1:10" x14ac:dyDescent="0.2">
      <c r="A27" s="11"/>
      <c r="B27" s="11" t="s">
        <v>241</v>
      </c>
      <c r="C27" s="750">
        <v>930</v>
      </c>
      <c r="D27" s="142">
        <v>15.384615384615385</v>
      </c>
      <c r="E27" s="751">
        <v>8120</v>
      </c>
      <c r="F27" s="142">
        <v>0.71942446043165476</v>
      </c>
      <c r="G27" s="751">
        <v>9530.175009999999</v>
      </c>
      <c r="H27" s="142">
        <v>4.2481148173995962</v>
      </c>
      <c r="I27" s="753">
        <v>21.608000290964853</v>
      </c>
    </row>
    <row r="28" spans="1:10" x14ac:dyDescent="0.2">
      <c r="A28" s="11"/>
      <c r="B28" s="237" t="s">
        <v>322</v>
      </c>
      <c r="C28" s="754">
        <v>930</v>
      </c>
      <c r="D28" s="412">
        <v>15.384615384615385</v>
      </c>
      <c r="E28" s="755">
        <v>8120</v>
      </c>
      <c r="F28" s="412">
        <v>0.71942446043165476</v>
      </c>
      <c r="G28" s="755">
        <v>9529</v>
      </c>
      <c r="H28" s="412">
        <v>4.2352616874976752</v>
      </c>
      <c r="I28" s="756">
        <v>21.605336161880633</v>
      </c>
    </row>
    <row r="29" spans="1:10" ht="14.25" customHeight="1" x14ac:dyDescent="0.2">
      <c r="A29" s="11"/>
      <c r="B29" s="237" t="s">
        <v>319</v>
      </c>
      <c r="C29" s="754">
        <v>0</v>
      </c>
      <c r="D29" s="412" t="s">
        <v>142</v>
      </c>
      <c r="E29" s="755">
        <v>0</v>
      </c>
      <c r="F29" s="412" t="s">
        <v>142</v>
      </c>
      <c r="G29" s="755">
        <v>1.1750099999999999</v>
      </c>
      <c r="H29" s="412" t="s">
        <v>142</v>
      </c>
      <c r="I29" s="756">
        <v>2.6641290842240903E-3</v>
      </c>
    </row>
    <row r="30" spans="1:10" ht="14.25" customHeight="1" x14ac:dyDescent="0.2">
      <c r="A30" s="160" t="s">
        <v>439</v>
      </c>
      <c r="B30" s="705"/>
      <c r="C30" s="757">
        <v>930</v>
      </c>
      <c r="D30" s="147">
        <v>15.384615384615385</v>
      </c>
      <c r="E30" s="757">
        <v>10588.113810000001</v>
      </c>
      <c r="F30" s="147">
        <v>31.33358732324486</v>
      </c>
      <c r="G30" s="757">
        <v>11998.28882</v>
      </c>
      <c r="H30" s="147">
        <v>31.246172206409668</v>
      </c>
      <c r="I30" s="758">
        <v>27.204015460534585</v>
      </c>
    </row>
    <row r="31" spans="1:10" ht="14.25" customHeight="1" x14ac:dyDescent="0.2">
      <c r="A31" s="11"/>
      <c r="B31" s="11" t="s">
        <v>231</v>
      </c>
      <c r="C31" s="750">
        <v>0</v>
      </c>
      <c r="D31" s="142" t="s">
        <v>142</v>
      </c>
      <c r="E31" s="751">
        <v>70.11497</v>
      </c>
      <c r="F31" s="142">
        <v>-58.426362897242889</v>
      </c>
      <c r="G31" s="751">
        <v>87.721399999999988</v>
      </c>
      <c r="H31" s="142">
        <v>-47.986889964499781</v>
      </c>
      <c r="I31" s="752">
        <v>0.19889288861273954</v>
      </c>
      <c r="J31" s="428"/>
    </row>
    <row r="32" spans="1:10" ht="14.25" customHeight="1" x14ac:dyDescent="0.2">
      <c r="A32" s="160" t="s">
        <v>300</v>
      </c>
      <c r="B32" s="705"/>
      <c r="C32" s="757">
        <v>0</v>
      </c>
      <c r="D32" s="147" t="s">
        <v>142</v>
      </c>
      <c r="E32" s="757">
        <v>70.11497</v>
      </c>
      <c r="F32" s="147">
        <v>-58.426362897242889</v>
      </c>
      <c r="G32" s="757">
        <v>87.721399999999988</v>
      </c>
      <c r="H32" s="147">
        <v>-47.986889964499781</v>
      </c>
      <c r="I32" s="758">
        <v>0.19889288861273954</v>
      </c>
      <c r="J32" s="428"/>
    </row>
    <row r="33" spans="1:9" ht="14.25" customHeight="1" x14ac:dyDescent="0.2">
      <c r="A33" s="11"/>
      <c r="B33" s="11" t="s">
        <v>561</v>
      </c>
      <c r="C33" s="750">
        <v>0</v>
      </c>
      <c r="D33" s="142" t="s">
        <v>142</v>
      </c>
      <c r="E33" s="755">
        <v>676.63525000000004</v>
      </c>
      <c r="F33" s="142">
        <v>4112.3840503019355</v>
      </c>
      <c r="G33" s="751">
        <v>676.63525000000004</v>
      </c>
      <c r="H33" s="142">
        <v>4112.3840503019355</v>
      </c>
      <c r="I33" s="752">
        <v>1.5341517509946627</v>
      </c>
    </row>
    <row r="34" spans="1:9" ht="14.25" customHeight="1" x14ac:dyDescent="0.2">
      <c r="A34" s="11"/>
      <c r="B34" s="11" t="s">
        <v>202</v>
      </c>
      <c r="C34" s="750">
        <v>0</v>
      </c>
      <c r="D34" s="142">
        <v>-100</v>
      </c>
      <c r="E34" s="751">
        <v>338.12256000000002</v>
      </c>
      <c r="F34" s="142">
        <v>-51.124758068516861</v>
      </c>
      <c r="G34" s="751">
        <v>338.12256000000002</v>
      </c>
      <c r="H34" s="142">
        <v>-74.574640727211488</v>
      </c>
      <c r="I34" s="752">
        <v>0.76663359982323998</v>
      </c>
    </row>
    <row r="35" spans="1:9" ht="15.75" customHeight="1" x14ac:dyDescent="0.2">
      <c r="A35" s="11"/>
      <c r="B35" s="11" t="s">
        <v>661</v>
      </c>
      <c r="C35" s="750">
        <v>0</v>
      </c>
      <c r="D35" s="142" t="s">
        <v>142</v>
      </c>
      <c r="E35" s="751">
        <v>0</v>
      </c>
      <c r="F35" s="142">
        <v>-100</v>
      </c>
      <c r="G35" s="751">
        <v>0</v>
      </c>
      <c r="H35" s="142">
        <v>-100</v>
      </c>
      <c r="I35" s="752">
        <v>0</v>
      </c>
    </row>
    <row r="36" spans="1:9" s="1" customFormat="1" ht="14.25" customHeight="1" x14ac:dyDescent="0.2">
      <c r="A36" s="11"/>
      <c r="B36" s="11" t="s">
        <v>203</v>
      </c>
      <c r="C36" s="750">
        <v>0</v>
      </c>
      <c r="D36" s="142" t="s">
        <v>142</v>
      </c>
      <c r="E36" s="755">
        <v>22.35529</v>
      </c>
      <c r="F36" s="142" t="s">
        <v>142</v>
      </c>
      <c r="G36" s="751">
        <v>22.35529</v>
      </c>
      <c r="H36" s="142" t="s">
        <v>142</v>
      </c>
      <c r="I36" s="752">
        <v>5.0686699070870853E-2</v>
      </c>
    </row>
    <row r="37" spans="1:9" s="1" customFormat="1" x14ac:dyDescent="0.2">
      <c r="A37" s="11"/>
      <c r="B37" s="11" t="s">
        <v>662</v>
      </c>
      <c r="C37" s="750">
        <v>0</v>
      </c>
      <c r="D37" s="142">
        <v>-100</v>
      </c>
      <c r="E37" s="755">
        <v>882.99936000000002</v>
      </c>
      <c r="F37" s="142">
        <v>-77.359350175033498</v>
      </c>
      <c r="G37" s="751">
        <v>1792.7736299999999</v>
      </c>
      <c r="H37" s="142">
        <v>-54.032175094369215</v>
      </c>
      <c r="I37" s="752">
        <v>4.0647997626513801</v>
      </c>
    </row>
    <row r="38" spans="1:9" s="1" customFormat="1" x14ac:dyDescent="0.2">
      <c r="A38" s="160" t="s">
        <v>663</v>
      </c>
      <c r="B38" s="705"/>
      <c r="C38" s="757">
        <v>0</v>
      </c>
      <c r="D38" s="147">
        <v>-100</v>
      </c>
      <c r="E38" s="757">
        <v>1920.1124600000001</v>
      </c>
      <c r="F38" s="147">
        <v>-58.509425620195351</v>
      </c>
      <c r="G38" s="757">
        <v>2829.8867300000002</v>
      </c>
      <c r="H38" s="147">
        <v>-46.259988429559272</v>
      </c>
      <c r="I38" s="758">
        <v>6.4162718125401543</v>
      </c>
    </row>
    <row r="39" spans="1:9" s="1" customFormat="1" x14ac:dyDescent="0.2">
      <c r="A39" s="11"/>
      <c r="B39" s="11" t="s">
        <v>533</v>
      </c>
      <c r="C39" s="750">
        <v>0</v>
      </c>
      <c r="D39" s="142" t="s">
        <v>142</v>
      </c>
      <c r="E39" s="755">
        <v>1426.6876399999999</v>
      </c>
      <c r="F39" s="142">
        <v>23.933377349304681</v>
      </c>
      <c r="G39" s="751">
        <v>1426.6876399999999</v>
      </c>
      <c r="H39" s="142">
        <v>21.564129711132242</v>
      </c>
      <c r="I39" s="752">
        <v>3.2347639899464928</v>
      </c>
    </row>
    <row r="40" spans="1:9" s="1" customFormat="1" x14ac:dyDescent="0.2">
      <c r="A40" s="11"/>
      <c r="B40" s="11" t="s">
        <v>639</v>
      </c>
      <c r="C40" s="750">
        <v>0</v>
      </c>
      <c r="D40" s="142" t="s">
        <v>142</v>
      </c>
      <c r="E40" s="755">
        <v>0</v>
      </c>
      <c r="F40" s="142" t="s">
        <v>142</v>
      </c>
      <c r="G40" s="751">
        <v>938.38300000000004</v>
      </c>
      <c r="H40" s="142" t="s">
        <v>142</v>
      </c>
      <c r="I40" s="752">
        <v>2.127618864896005</v>
      </c>
    </row>
    <row r="41" spans="1:9" s="1" customFormat="1" x14ac:dyDescent="0.2">
      <c r="A41" s="11"/>
      <c r="B41" s="11" t="s">
        <v>605</v>
      </c>
      <c r="C41" s="750">
        <v>0</v>
      </c>
      <c r="D41" s="142" t="s">
        <v>142</v>
      </c>
      <c r="E41" s="755">
        <v>0</v>
      </c>
      <c r="F41" s="142">
        <v>-100</v>
      </c>
      <c r="G41" s="755">
        <v>0</v>
      </c>
      <c r="H41" s="142">
        <v>-100</v>
      </c>
      <c r="I41" s="752">
        <v>0</v>
      </c>
    </row>
    <row r="42" spans="1:9" s="1" customFormat="1" ht="14.25" customHeight="1" x14ac:dyDescent="0.2">
      <c r="A42" s="160" t="s">
        <v>455</v>
      </c>
      <c r="B42" s="705"/>
      <c r="C42" s="757">
        <v>0</v>
      </c>
      <c r="D42" s="147" t="s">
        <v>142</v>
      </c>
      <c r="E42" s="757">
        <v>1426.6876399999999</v>
      </c>
      <c r="F42" s="147">
        <v>22.460902642610193</v>
      </c>
      <c r="G42" s="757">
        <v>2365.0706399999995</v>
      </c>
      <c r="H42" s="147">
        <v>79.318702238724441</v>
      </c>
      <c r="I42" s="758">
        <v>5.3623828548424974</v>
      </c>
    </row>
    <row r="43" spans="1:9" s="1" customFormat="1" ht="14.25" customHeight="1" x14ac:dyDescent="0.2">
      <c r="A43" s="160" t="s">
        <v>664</v>
      </c>
      <c r="B43" s="705"/>
      <c r="C43" s="757">
        <v>220.89311999999998</v>
      </c>
      <c r="D43" s="147">
        <v>-12.286397920602715</v>
      </c>
      <c r="E43" s="757">
        <v>2726.9585600000005</v>
      </c>
      <c r="F43" s="147">
        <v>104.58605632484517</v>
      </c>
      <c r="G43" s="757">
        <v>2977.6714500000003</v>
      </c>
      <c r="H43" s="147">
        <v>119.52653547371091</v>
      </c>
      <c r="I43" s="758">
        <v>6.7513477444521506</v>
      </c>
    </row>
    <row r="44" spans="1:9" s="1" customFormat="1" x14ac:dyDescent="0.2">
      <c r="A44" s="744" t="s">
        <v>114</v>
      </c>
      <c r="B44" s="658"/>
      <c r="C44" s="759">
        <v>2165.4330800000002</v>
      </c>
      <c r="D44" s="665">
        <v>-65.900862882537112</v>
      </c>
      <c r="E44" s="759">
        <v>31854.193460000002</v>
      </c>
      <c r="F44" s="665">
        <v>-49.540684506545482</v>
      </c>
      <c r="G44" s="759">
        <v>44104.844880000011</v>
      </c>
      <c r="H44" s="665">
        <v>-44.808941816578084</v>
      </c>
      <c r="I44" s="759">
        <v>100</v>
      </c>
    </row>
    <row r="45" spans="1:9" s="1" customFormat="1" x14ac:dyDescent="0.2">
      <c r="A45" s="745"/>
      <c r="B45" s="729" t="s">
        <v>322</v>
      </c>
      <c r="C45" s="730">
        <v>1653.99098</v>
      </c>
      <c r="D45" s="155">
        <v>-54.039201495962693</v>
      </c>
      <c r="E45" s="730">
        <v>19930.711849999996</v>
      </c>
      <c r="F45" s="155">
        <v>-55.937391160690353</v>
      </c>
      <c r="G45" s="730">
        <v>27859.769120000001</v>
      </c>
      <c r="H45" s="155">
        <v>-50.362074686720462</v>
      </c>
      <c r="I45" s="730">
        <v>63.167140017838321</v>
      </c>
    </row>
    <row r="46" spans="1:9" s="1" customFormat="1" ht="14.25" customHeight="1" x14ac:dyDescent="0.2">
      <c r="A46" s="729"/>
      <c r="B46" s="729" t="s">
        <v>319</v>
      </c>
      <c r="C46" s="730">
        <v>511.44209999999998</v>
      </c>
      <c r="D46" s="155">
        <v>-81.413628531748131</v>
      </c>
      <c r="E46" s="730">
        <v>11923.481609999997</v>
      </c>
      <c r="F46" s="155">
        <v>-33.37258782768361</v>
      </c>
      <c r="G46" s="730">
        <v>16245.07576</v>
      </c>
      <c r="H46" s="155">
        <v>-31.706225739553844</v>
      </c>
      <c r="I46" s="730">
        <v>36.832859982161658</v>
      </c>
    </row>
    <row r="47" spans="1:9" s="1" customFormat="1" ht="14.25" customHeight="1" x14ac:dyDescent="0.2">
      <c r="A47" s="746"/>
      <c r="B47" s="746" t="s">
        <v>442</v>
      </c>
      <c r="C47" s="760">
        <v>1010.2580100000001</v>
      </c>
      <c r="D47" s="406">
        <v>-66.438898358804551</v>
      </c>
      <c r="E47" s="760">
        <v>14857.171520000002</v>
      </c>
      <c r="F47" s="406">
        <v>-68.999385599203691</v>
      </c>
      <c r="G47" s="760">
        <v>24525.753119999998</v>
      </c>
      <c r="H47" s="406">
        <v>-60.949098367933075</v>
      </c>
      <c r="I47" s="760">
        <v>55.607843507282261</v>
      </c>
    </row>
    <row r="48" spans="1:9" s="1" customFormat="1" x14ac:dyDescent="0.2">
      <c r="A48" s="746"/>
      <c r="B48" s="746" t="s">
        <v>443</v>
      </c>
      <c r="C48" s="760">
        <v>1155.1750699999998</v>
      </c>
      <c r="D48" s="406">
        <v>-65.415982468446686</v>
      </c>
      <c r="E48" s="760">
        <v>16997.021939999999</v>
      </c>
      <c r="F48" s="406">
        <v>11.800010436715079</v>
      </c>
      <c r="G48" s="760">
        <v>19579.091760000014</v>
      </c>
      <c r="H48" s="406">
        <v>14.441057600951989</v>
      </c>
      <c r="I48" s="760">
        <v>44.392156492717746</v>
      </c>
    </row>
    <row r="49" spans="1:9" s="1" customFormat="1" x14ac:dyDescent="0.2">
      <c r="A49" s="729"/>
      <c r="B49" s="729" t="s">
        <v>444</v>
      </c>
      <c r="C49" s="730">
        <v>1009.9827400000001</v>
      </c>
      <c r="D49" s="155">
        <v>-65.623065977226929</v>
      </c>
      <c r="E49" s="730">
        <v>14456.041840000004</v>
      </c>
      <c r="F49" s="155">
        <v>-69.440658987028129</v>
      </c>
      <c r="G49" s="730">
        <v>22526.335289999999</v>
      </c>
      <c r="H49" s="155">
        <v>-63.763480735225421</v>
      </c>
      <c r="I49" s="730">
        <v>51.074514265472217</v>
      </c>
    </row>
    <row r="50" spans="1:9" s="1" customFormat="1" x14ac:dyDescent="0.2">
      <c r="A50" s="80" t="s">
        <v>691</v>
      </c>
      <c r="B50" s="721"/>
      <c r="C50" s="721"/>
      <c r="D50" s="721"/>
      <c r="E50" s="721"/>
      <c r="F50" s="721"/>
      <c r="G50" s="721"/>
      <c r="H50" s="721"/>
      <c r="I50" s="727" t="s">
        <v>220</v>
      </c>
    </row>
    <row r="51" spans="1:9" s="1" customFormat="1" x14ac:dyDescent="0.2">
      <c r="A51" s="721" t="s">
        <v>666</v>
      </c>
      <c r="B51" s="721"/>
      <c r="C51" s="721"/>
      <c r="D51" s="721"/>
      <c r="E51" s="721"/>
      <c r="F51" s="721"/>
      <c r="G51" s="721"/>
      <c r="H51" s="721"/>
      <c r="I51" s="727"/>
    </row>
    <row r="52" spans="1:9" s="1" customFormat="1" x14ac:dyDescent="0.2">
      <c r="A52" s="721" t="s">
        <v>667</v>
      </c>
      <c r="B52" s="720"/>
      <c r="G52" s="613"/>
    </row>
    <row r="53" spans="1:9" s="1" customFormat="1" x14ac:dyDescent="0.2">
      <c r="A53" s="721"/>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row r="336" spans="7:7" s="1" customFormat="1" x14ac:dyDescent="0.2">
      <c r="G336" s="613"/>
    </row>
    <row r="337" spans="7:7" s="1" customFormat="1" x14ac:dyDescent="0.2">
      <c r="G337" s="613"/>
    </row>
    <row r="338" spans="7:7" s="1" customFormat="1" x14ac:dyDescent="0.2">
      <c r="G338" s="613"/>
    </row>
  </sheetData>
  <mergeCells count="6">
    <mergeCell ref="A1:G2"/>
    <mergeCell ref="C3:D3"/>
    <mergeCell ref="E3:F3"/>
    <mergeCell ref="A3:A4"/>
    <mergeCell ref="B3:B4"/>
    <mergeCell ref="G3:I3"/>
  </mergeCells>
  <conditionalFormatting sqref="D33 F33:H33">
    <cfRule type="cellIs" dxfId="33" priority="4" operator="between">
      <formula>0.049</formula>
      <formula>0</formula>
    </cfRule>
  </conditionalFormatting>
  <conditionalFormatting sqref="D36:D37 F36:H37">
    <cfRule type="cellIs" dxfId="32" priority="11" operator="between">
      <formula>0.049</formula>
      <formula>0</formula>
    </cfRule>
  </conditionalFormatting>
  <conditionalFormatting sqref="D42 F42:G42 D43:G46">
    <cfRule type="cellIs" dxfId="31" priority="27" operator="between">
      <formula>0.00000001</formula>
      <formula>1</formula>
    </cfRule>
  </conditionalFormatting>
  <conditionalFormatting sqref="D24:H26">
    <cfRule type="cellIs" dxfId="30" priority="7" operator="between">
      <formula>0.049</formula>
      <formula>0</formula>
    </cfRule>
  </conditionalFormatting>
  <conditionalFormatting sqref="D30:H32">
    <cfRule type="cellIs" dxfId="29" priority="3" operator="between">
      <formula>0.049</formula>
      <formula>0</formula>
    </cfRule>
  </conditionalFormatting>
  <conditionalFormatting sqref="D34:H35">
    <cfRule type="cellIs" dxfId="28" priority="23" operator="between">
      <formula>0.00000001</formula>
      <formula>1</formula>
    </cfRule>
  </conditionalFormatting>
  <conditionalFormatting sqref="D38:H38">
    <cfRule type="cellIs" dxfId="27" priority="1" operator="between">
      <formula>0.049</formula>
      <formula>0</formula>
    </cfRule>
  </conditionalFormatting>
  <conditionalFormatting sqref="D43:H44">
    <cfRule type="cellIs" dxfId="26" priority="14" operator="between">
      <formula>0.049</formula>
      <formula>0</formula>
    </cfRule>
  </conditionalFormatting>
  <conditionalFormatting sqref="F44:F45">
    <cfRule type="cellIs" dxfId="25" priority="10" operator="between">
      <formula>0.00000001</formula>
      <formula>1</formula>
    </cfRule>
  </conditionalFormatting>
  <conditionalFormatting sqref="F39:H40 D39:D43 F41 H41 F42:H42">
    <cfRule type="cellIs" dxfId="24" priority="2" operator="between">
      <formula>0.049</formula>
      <formula>0</formula>
    </cfRule>
  </conditionalFormatting>
  <conditionalFormatting sqref="G42:G47 D43:E47">
    <cfRule type="cellIs" dxfId="23" priority="39" operator="between">
      <formula>0.00000001</formula>
      <formula>1</formula>
    </cfRule>
  </conditionalFormatting>
  <conditionalFormatting sqref="H44:H45">
    <cfRule type="cellIs" dxfId="22" priority="8" operator="between">
      <formula>0.00000001</formula>
      <formula>1</formula>
    </cfRule>
  </conditionalFormatting>
  <conditionalFormatting sqref="I7:I8 I10:I35 I37:I47">
    <cfRule type="cellIs" dxfId="21" priority="6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3" t="s">
        <v>338</v>
      </c>
      <c r="B1" s="813"/>
      <c r="C1" s="813"/>
      <c r="D1" s="813"/>
      <c r="E1" s="813"/>
      <c r="F1" s="813"/>
      <c r="G1" s="1"/>
      <c r="H1" s="1"/>
      <c r="I1" s="1"/>
    </row>
    <row r="2" spans="1:12" x14ac:dyDescent="0.2">
      <c r="A2" s="814"/>
      <c r="B2" s="814"/>
      <c r="C2" s="814"/>
      <c r="D2" s="814"/>
      <c r="E2" s="814"/>
      <c r="F2" s="814"/>
      <c r="G2" s="10"/>
      <c r="H2" s="55" t="s">
        <v>463</v>
      </c>
      <c r="I2" s="1"/>
    </row>
    <row r="3" spans="1:12" x14ac:dyDescent="0.2">
      <c r="A3" s="11"/>
      <c r="B3" s="774">
        <f>INDICE!A3</f>
        <v>45566</v>
      </c>
      <c r="C3" s="775">
        <v>41671</v>
      </c>
      <c r="D3" s="775" t="s">
        <v>115</v>
      </c>
      <c r="E3" s="775"/>
      <c r="F3" s="775" t="s">
        <v>116</v>
      </c>
      <c r="G3" s="775"/>
      <c r="H3" s="775"/>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1653.99098</v>
      </c>
      <c r="C5" s="663">
        <v>-54.039201495962672</v>
      </c>
      <c r="D5" s="226">
        <v>19930.71185</v>
      </c>
      <c r="E5" s="227">
        <v>-55.937391160690332</v>
      </c>
      <c r="F5" s="226">
        <v>27859.769120000001</v>
      </c>
      <c r="G5" s="227">
        <v>-50.36207468672044</v>
      </c>
      <c r="H5" s="227">
        <v>63.167140017838328</v>
      </c>
      <c r="I5" s="1"/>
    </row>
    <row r="6" spans="1:12" x14ac:dyDescent="0.2">
      <c r="A6" s="3" t="s">
        <v>328</v>
      </c>
      <c r="B6" s="712">
        <v>930</v>
      </c>
      <c r="C6" s="437">
        <v>15.384615384615385</v>
      </c>
      <c r="D6" s="429">
        <v>8120</v>
      </c>
      <c r="E6" s="437">
        <v>0.71942446043165476</v>
      </c>
      <c r="F6" s="429">
        <v>9529</v>
      </c>
      <c r="G6" s="437">
        <v>4.2352616874976752</v>
      </c>
      <c r="H6" s="717">
        <v>21.605336161880633</v>
      </c>
      <c r="I6" s="1"/>
    </row>
    <row r="7" spans="1:12" x14ac:dyDescent="0.2">
      <c r="A7" s="3" t="s">
        <v>515</v>
      </c>
      <c r="B7" s="713">
        <v>307.61882999999995</v>
      </c>
      <c r="C7" s="437">
        <v>-41.496158980580091</v>
      </c>
      <c r="D7" s="431">
        <v>3488.6382299999996</v>
      </c>
      <c r="E7" s="437">
        <v>-35.609893750530659</v>
      </c>
      <c r="F7" s="431">
        <v>4528.2856300000003</v>
      </c>
      <c r="G7" s="437">
        <v>-35.116455235020688</v>
      </c>
      <c r="H7" s="718">
        <v>10.26709342776403</v>
      </c>
      <c r="I7" s="166"/>
      <c r="J7" s="166"/>
    </row>
    <row r="8" spans="1:12" x14ac:dyDescent="0.2">
      <c r="A8" s="3" t="s">
        <v>516</v>
      </c>
      <c r="B8" s="713">
        <v>416.37215000000003</v>
      </c>
      <c r="C8" s="437">
        <v>-81.632448321472637</v>
      </c>
      <c r="D8" s="431">
        <v>8322.0736199999992</v>
      </c>
      <c r="E8" s="437">
        <v>-73.791003859735923</v>
      </c>
      <c r="F8" s="431">
        <v>13802.483490000004</v>
      </c>
      <c r="G8" s="437">
        <v>-65.498153145112241</v>
      </c>
      <c r="H8" s="718">
        <v>31.294710428193675</v>
      </c>
      <c r="I8" s="166"/>
      <c r="J8" s="166"/>
    </row>
    <row r="9" spans="1:12" x14ac:dyDescent="0.2">
      <c r="A9" s="482" t="s">
        <v>658</v>
      </c>
      <c r="B9" s="411">
        <v>511.44209999999998</v>
      </c>
      <c r="C9" s="413">
        <v>-81.273861709552392</v>
      </c>
      <c r="D9" s="411">
        <v>11923.481609999997</v>
      </c>
      <c r="E9" s="413">
        <v>-32.884917035024841</v>
      </c>
      <c r="F9" s="411">
        <v>16245.07576</v>
      </c>
      <c r="G9" s="413">
        <v>-31.240889981550783</v>
      </c>
      <c r="H9" s="413">
        <v>36.832859982161665</v>
      </c>
      <c r="I9" s="166"/>
      <c r="J9" s="166"/>
    </row>
    <row r="10" spans="1:12" x14ac:dyDescent="0.2">
      <c r="A10" s="3" t="s">
        <v>330</v>
      </c>
      <c r="B10" s="712">
        <v>264.60401000000002</v>
      </c>
      <c r="C10" s="437">
        <v>-5.6064091634739164</v>
      </c>
      <c r="D10" s="429">
        <v>3004.6208200000001</v>
      </c>
      <c r="E10" s="437">
        <v>-35.218680327980501</v>
      </c>
      <c r="F10" s="429">
        <v>3409.0357400000003</v>
      </c>
      <c r="G10" s="437">
        <v>-43.673017765018436</v>
      </c>
      <c r="H10" s="718">
        <v>7.729390612925334</v>
      </c>
      <c r="I10" s="166"/>
      <c r="J10" s="166"/>
    </row>
    <row r="11" spans="1:12" x14ac:dyDescent="0.2">
      <c r="A11" s="3" t="s">
        <v>331</v>
      </c>
      <c r="B11" s="713">
        <v>67.640580000000014</v>
      </c>
      <c r="C11" s="438">
        <v>-90.829983992467106</v>
      </c>
      <c r="D11" s="431">
        <v>595.6540500000001</v>
      </c>
      <c r="E11" s="437">
        <v>-66.322054073301899</v>
      </c>
      <c r="F11" s="431">
        <v>705.22972000000016</v>
      </c>
      <c r="G11" s="438">
        <v>-61.480923119605016</v>
      </c>
      <c r="H11" s="707">
        <v>1.5989846963951053</v>
      </c>
      <c r="I11" s="1"/>
      <c r="J11" s="437"/>
      <c r="L11" s="437"/>
    </row>
    <row r="12" spans="1:12" x14ac:dyDescent="0.2">
      <c r="A12" s="3" t="s">
        <v>332</v>
      </c>
      <c r="B12" s="712">
        <v>0</v>
      </c>
      <c r="C12" s="437">
        <v>-100</v>
      </c>
      <c r="D12" s="429">
        <v>1130.1289300000001</v>
      </c>
      <c r="E12" s="437">
        <v>-68.552016431294078</v>
      </c>
      <c r="F12" s="429">
        <v>2778.0589100000002</v>
      </c>
      <c r="G12" s="437">
        <v>-48.528483333098151</v>
      </c>
      <c r="H12" s="718">
        <v>6.2987613210260989</v>
      </c>
      <c r="I12" s="166"/>
      <c r="J12" s="166"/>
    </row>
    <row r="13" spans="1:12" x14ac:dyDescent="0.2">
      <c r="A13" s="3" t="s">
        <v>333</v>
      </c>
      <c r="B13" s="716">
        <v>79.516190000000009</v>
      </c>
      <c r="C13" s="430" t="s">
        <v>142</v>
      </c>
      <c r="D13" s="429">
        <v>1962.9133499999996</v>
      </c>
      <c r="E13" s="437">
        <v>116.69068731381076</v>
      </c>
      <c r="F13" s="429">
        <v>2159.6564799999996</v>
      </c>
      <c r="G13" s="437">
        <v>38.158697112346978</v>
      </c>
      <c r="H13" s="707">
        <v>4.8966422756410779</v>
      </c>
      <c r="I13" s="166"/>
      <c r="J13" s="166"/>
    </row>
    <row r="14" spans="1:12" x14ac:dyDescent="0.2">
      <c r="A14" s="3" t="s">
        <v>334</v>
      </c>
      <c r="B14" s="712">
        <v>98.537120000000002</v>
      </c>
      <c r="C14" s="430">
        <v>448.35211311498034</v>
      </c>
      <c r="D14" s="429">
        <v>1837.41866</v>
      </c>
      <c r="E14" s="438">
        <v>60.441136169123908</v>
      </c>
      <c r="F14" s="429">
        <v>1949.2265499999999</v>
      </c>
      <c r="G14" s="438">
        <v>55.173995109617849</v>
      </c>
      <c r="H14" s="718">
        <v>4.4195293177051971</v>
      </c>
      <c r="I14" s="1"/>
      <c r="J14" s="166"/>
    </row>
    <row r="15" spans="1:12" x14ac:dyDescent="0.2">
      <c r="A15" s="3" t="s">
        <v>656</v>
      </c>
      <c r="B15" s="712">
        <v>0.58884999999999998</v>
      </c>
      <c r="C15" s="430" t="s">
        <v>142</v>
      </c>
      <c r="D15" s="429">
        <v>1151.7524400000002</v>
      </c>
      <c r="E15" s="438" t="s">
        <v>142</v>
      </c>
      <c r="F15" s="429">
        <v>1154.7177300000001</v>
      </c>
      <c r="G15" s="438" t="s">
        <v>142</v>
      </c>
      <c r="H15" s="707">
        <v>2.6181199211600084</v>
      </c>
      <c r="I15" s="1"/>
      <c r="J15" s="166"/>
    </row>
    <row r="16" spans="1:12" x14ac:dyDescent="0.2">
      <c r="A16" s="3" t="s">
        <v>335</v>
      </c>
      <c r="B16" s="712">
        <v>0.55535000000000001</v>
      </c>
      <c r="C16" s="495">
        <v>-99.967206908370358</v>
      </c>
      <c r="D16" s="429">
        <v>2240.9933599999999</v>
      </c>
      <c r="E16" s="495">
        <v>-60.782147762363948</v>
      </c>
      <c r="F16" s="429">
        <v>4089.1506300000001</v>
      </c>
      <c r="G16" s="437">
        <v>-45.669138725899138</v>
      </c>
      <c r="H16" s="718">
        <v>9.2714318373088442</v>
      </c>
      <c r="I16" s="166"/>
      <c r="J16" s="166"/>
    </row>
    <row r="17" spans="1:12" x14ac:dyDescent="0.2">
      <c r="A17" s="482" t="s">
        <v>657</v>
      </c>
      <c r="B17" s="411">
        <v>0</v>
      </c>
      <c r="C17" s="656">
        <v>-100</v>
      </c>
      <c r="D17" s="411">
        <v>0</v>
      </c>
      <c r="E17" s="646">
        <v>-100</v>
      </c>
      <c r="F17" s="411">
        <v>0</v>
      </c>
      <c r="G17" s="413">
        <v>-100</v>
      </c>
      <c r="H17" s="413">
        <v>0</v>
      </c>
      <c r="I17" s="10"/>
      <c r="J17" s="166"/>
      <c r="L17" s="166"/>
    </row>
    <row r="18" spans="1:12" x14ac:dyDescent="0.2">
      <c r="A18" s="633" t="s">
        <v>114</v>
      </c>
      <c r="B18" s="61">
        <v>2165.4330800000002</v>
      </c>
      <c r="C18" s="62">
        <v>-65.900862882537112</v>
      </c>
      <c r="D18" s="61">
        <v>31854.193460000002</v>
      </c>
      <c r="E18" s="62">
        <v>-49.54068450654546</v>
      </c>
      <c r="F18" s="61">
        <v>44104.844880000004</v>
      </c>
      <c r="G18" s="62">
        <v>-44.808941816578084</v>
      </c>
      <c r="H18" s="62">
        <v>100</v>
      </c>
      <c r="I18" s="1"/>
    </row>
    <row r="19" spans="1:12" x14ac:dyDescent="0.2">
      <c r="A19" s="133" t="s">
        <v>569</v>
      </c>
      <c r="B19" s="1"/>
      <c r="C19" s="1"/>
      <c r="D19" s="1"/>
      <c r="E19" s="1"/>
      <c r="F19" s="1"/>
      <c r="G19" s="1"/>
      <c r="H19" s="727" t="s">
        <v>220</v>
      </c>
      <c r="I19" s="1"/>
    </row>
    <row r="20" spans="1:12" x14ac:dyDescent="0.2">
      <c r="A20" s="133" t="s">
        <v>588</v>
      </c>
      <c r="B20" s="1"/>
      <c r="C20" s="1"/>
      <c r="D20" s="1"/>
      <c r="E20" s="1"/>
      <c r="F20" s="1"/>
      <c r="G20" s="1"/>
      <c r="H20" s="1"/>
      <c r="I20" s="1"/>
    </row>
    <row r="21" spans="1:12" ht="14.25" customHeight="1" x14ac:dyDescent="0.2">
      <c r="A21" s="133" t="s">
        <v>687</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3" t="s">
        <v>519</v>
      </c>
      <c r="B1" s="813"/>
      <c r="C1" s="813"/>
      <c r="D1" s="813"/>
      <c r="E1" s="813"/>
      <c r="F1" s="813"/>
      <c r="G1" s="1"/>
      <c r="H1" s="1"/>
    </row>
    <row r="2" spans="1:8" x14ac:dyDescent="0.2">
      <c r="A2" s="814"/>
      <c r="B2" s="814"/>
      <c r="C2" s="814"/>
      <c r="D2" s="814"/>
      <c r="E2" s="814"/>
      <c r="F2" s="814"/>
      <c r="G2" s="10"/>
      <c r="H2" s="55" t="s">
        <v>463</v>
      </c>
    </row>
    <row r="3" spans="1:8" x14ac:dyDescent="0.2">
      <c r="A3" s="11"/>
      <c r="B3" s="778">
        <f>INDICE!A3</f>
        <v>45566</v>
      </c>
      <c r="C3" s="778">
        <v>41671</v>
      </c>
      <c r="D3" s="776" t="s">
        <v>115</v>
      </c>
      <c r="E3" s="776"/>
      <c r="F3" s="776" t="s">
        <v>116</v>
      </c>
      <c r="G3" s="776"/>
      <c r="H3" s="776"/>
    </row>
    <row r="4" spans="1:8" x14ac:dyDescent="0.2">
      <c r="A4" s="253"/>
      <c r="B4" s="184" t="s">
        <v>54</v>
      </c>
      <c r="C4" s="185" t="s">
        <v>417</v>
      </c>
      <c r="D4" s="184" t="s">
        <v>54</v>
      </c>
      <c r="E4" s="185" t="s">
        <v>417</v>
      </c>
      <c r="F4" s="184" t="s">
        <v>54</v>
      </c>
      <c r="G4" s="186" t="s">
        <v>417</v>
      </c>
      <c r="H4" s="185" t="s">
        <v>467</v>
      </c>
    </row>
    <row r="5" spans="1:8" x14ac:dyDescent="0.2">
      <c r="A5" s="410" t="s">
        <v>114</v>
      </c>
      <c r="B5" s="61">
        <v>23716.014030000006</v>
      </c>
      <c r="C5" s="669">
        <v>-13.614746144684526</v>
      </c>
      <c r="D5" s="61">
        <v>250794.58681999994</v>
      </c>
      <c r="E5" s="62">
        <v>-7.6713558652419582</v>
      </c>
      <c r="F5" s="61">
        <v>300217.19599000004</v>
      </c>
      <c r="G5" s="62">
        <v>-8.3835310261101235</v>
      </c>
      <c r="H5" s="62">
        <v>100</v>
      </c>
    </row>
    <row r="6" spans="1:8" x14ac:dyDescent="0.2">
      <c r="A6" s="635" t="s">
        <v>324</v>
      </c>
      <c r="B6" s="181">
        <v>9907.1231999999982</v>
      </c>
      <c r="C6" s="664">
        <v>35.588751748494204</v>
      </c>
      <c r="D6" s="181">
        <v>90557.467589999986</v>
      </c>
      <c r="E6" s="155">
        <v>72.471704102498464</v>
      </c>
      <c r="F6" s="181">
        <v>104246.33653999997</v>
      </c>
      <c r="G6" s="155">
        <v>73.649057074238641</v>
      </c>
      <c r="H6" s="155">
        <v>34.723639395883346</v>
      </c>
    </row>
    <row r="7" spans="1:8" x14ac:dyDescent="0.2">
      <c r="A7" s="635" t="s">
        <v>325</v>
      </c>
      <c r="B7" s="181">
        <v>13808.89083</v>
      </c>
      <c r="C7" s="155">
        <v>-31.45942793140291</v>
      </c>
      <c r="D7" s="181">
        <v>160237.11923000004</v>
      </c>
      <c r="E7" s="155">
        <v>-26.874700088296848</v>
      </c>
      <c r="F7" s="181">
        <v>195970.85944999999</v>
      </c>
      <c r="G7" s="155">
        <v>-26.782659046179845</v>
      </c>
      <c r="H7" s="155">
        <v>65.276360604116618</v>
      </c>
    </row>
    <row r="8" spans="1:8" x14ac:dyDescent="0.2">
      <c r="A8" s="469" t="s">
        <v>589</v>
      </c>
      <c r="B8" s="405">
        <v>2334.8306900000002</v>
      </c>
      <c r="C8" s="406">
        <v>-61.714478324687072</v>
      </c>
      <c r="D8" s="405">
        <v>66113.418739999994</v>
      </c>
      <c r="E8" s="408">
        <v>50.500178996944946</v>
      </c>
      <c r="F8" s="407">
        <v>76911.841000000029</v>
      </c>
      <c r="G8" s="408">
        <v>49.846468043909432</v>
      </c>
      <c r="H8" s="408">
        <v>25.618732713285979</v>
      </c>
    </row>
    <row r="9" spans="1:8" x14ac:dyDescent="0.2">
      <c r="A9" s="672" t="s">
        <v>590</v>
      </c>
      <c r="B9" s="673">
        <v>21381.183340000003</v>
      </c>
      <c r="C9" s="674">
        <v>0.12117109880649887</v>
      </c>
      <c r="D9" s="673">
        <v>184681.16807999997</v>
      </c>
      <c r="E9" s="675">
        <v>-18.893961417799741</v>
      </c>
      <c r="F9" s="676">
        <v>223305.35498999999</v>
      </c>
      <c r="G9" s="675">
        <v>-19.198247138289574</v>
      </c>
      <c r="H9" s="675">
        <v>74.381267286714021</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1"/>
      <c r="B13" s="821"/>
      <c r="C13" s="821"/>
      <c r="D13" s="821"/>
      <c r="E13" s="821"/>
      <c r="F13" s="821"/>
      <c r="G13" s="821"/>
      <c r="H13" s="821"/>
    </row>
    <row r="14" spans="1:8" s="1" customFormat="1" x14ac:dyDescent="0.2">
      <c r="A14" s="821"/>
      <c r="B14" s="821"/>
      <c r="C14" s="821"/>
      <c r="D14" s="821"/>
      <c r="E14" s="821"/>
      <c r="F14" s="821"/>
      <c r="G14" s="821"/>
      <c r="H14" s="821"/>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78">
        <f>INDICE!A3</f>
        <v>45566</v>
      </c>
      <c r="C3" s="776">
        <v>41671</v>
      </c>
      <c r="D3" s="776" t="s">
        <v>115</v>
      </c>
      <c r="E3" s="776"/>
      <c r="F3" s="776" t="s">
        <v>116</v>
      </c>
      <c r="G3" s="776"/>
      <c r="H3" s="776"/>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4.6031196443319997</v>
      </c>
      <c r="C5" s="503">
        <v>2.9378686401857297</v>
      </c>
      <c r="D5" s="502">
        <v>36.137861248869996</v>
      </c>
      <c r="E5" s="503">
        <v>-23.229320869399661</v>
      </c>
      <c r="F5" s="504">
        <v>45.094213400515997</v>
      </c>
      <c r="G5" s="503">
        <v>-19.58422716731274</v>
      </c>
      <c r="H5" s="575">
        <v>8.2932729630338908</v>
      </c>
    </row>
    <row r="6" spans="1:8" ht="15" x14ac:dyDescent="0.25">
      <c r="A6" s="501" t="s">
        <v>521</v>
      </c>
      <c r="B6" s="574">
        <v>37.311999999999998</v>
      </c>
      <c r="C6" s="517">
        <v>-3.0303030303030405</v>
      </c>
      <c r="D6" s="505">
        <v>118.932</v>
      </c>
      <c r="E6" s="517">
        <v>-38.554216867469883</v>
      </c>
      <c r="F6" s="507">
        <v>172.56799999999998</v>
      </c>
      <c r="G6" s="506">
        <v>-33.632286995515706</v>
      </c>
      <c r="H6" s="576">
        <v>31.736966248278236</v>
      </c>
    </row>
    <row r="7" spans="1:8" ht="15" x14ac:dyDescent="0.25">
      <c r="A7" s="501" t="s">
        <v>531</v>
      </c>
      <c r="B7" s="574">
        <v>41.50045999999999</v>
      </c>
      <c r="C7" s="517">
        <v>89.953885200467695</v>
      </c>
      <c r="D7" s="584">
        <v>275.49709000000001</v>
      </c>
      <c r="E7" s="508">
        <v>47.568023819391129</v>
      </c>
      <c r="F7" s="507">
        <v>326.08226000000002</v>
      </c>
      <c r="G7" s="508">
        <v>49.333576969595406</v>
      </c>
      <c r="H7" s="576">
        <v>59.969760788687879</v>
      </c>
    </row>
    <row r="8" spans="1:8" x14ac:dyDescent="0.2">
      <c r="A8" s="509" t="s">
        <v>186</v>
      </c>
      <c r="B8" s="510">
        <v>83.415579644331984</v>
      </c>
      <c r="C8" s="511">
        <v>28.732920252526096</v>
      </c>
      <c r="D8" s="512">
        <v>430.56695124886994</v>
      </c>
      <c r="E8" s="511">
        <v>0.7598245959860227</v>
      </c>
      <c r="F8" s="512">
        <v>543.74447340051597</v>
      </c>
      <c r="G8" s="511">
        <v>1.7385721056889154</v>
      </c>
      <c r="H8" s="511">
        <v>100</v>
      </c>
    </row>
    <row r="9" spans="1:8" x14ac:dyDescent="0.2">
      <c r="A9" s="557" t="s">
        <v>245</v>
      </c>
      <c r="B9" s="497">
        <f>B8/'Consumo de gas natural'!B8*100</f>
        <v>0.35153919764125008</v>
      </c>
      <c r="C9" s="75"/>
      <c r="D9" s="97">
        <f>D8/'Consumo de gas natural'!D8*100</f>
        <v>0.17478057924280879</v>
      </c>
      <c r="E9" s="75"/>
      <c r="F9" s="97">
        <f>F8/'Consumo de gas natural'!F8*100</f>
        <v>0.18051052740311477</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2" priority="1" operator="equal">
      <formula>0</formula>
    </cfRule>
    <cfRule type="cellIs" dxfId="11" priority="2" operator="between">
      <formula>-0.49</formula>
      <formula>0.49</formula>
    </cfRule>
  </conditionalFormatting>
  <conditionalFormatting sqref="B18:B23">
    <cfRule type="cellIs" dxfId="10" priority="29" operator="between">
      <formula>0.00001</formula>
      <formula>0.499</formula>
    </cfRule>
  </conditionalFormatting>
  <conditionalFormatting sqref="B6:E6">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25964.862689644331</v>
      </c>
      <c r="C4" s="232"/>
      <c r="D4" s="145" t="s">
        <v>348</v>
      </c>
      <c r="E4" s="171">
        <v>2165.4330800000002</v>
      </c>
    </row>
    <row r="5" spans="1:5" x14ac:dyDescent="0.2">
      <c r="A5" s="18" t="s">
        <v>349</v>
      </c>
      <c r="B5" s="233">
        <v>83.415579644331984</v>
      </c>
      <c r="C5" s="232"/>
      <c r="D5" s="18" t="s">
        <v>350</v>
      </c>
      <c r="E5" s="234">
        <v>2165.4330800000002</v>
      </c>
    </row>
    <row r="6" spans="1:5" x14ac:dyDescent="0.2">
      <c r="A6" s="18" t="s">
        <v>351</v>
      </c>
      <c r="B6" s="233">
        <v>14320.33293</v>
      </c>
      <c r="C6" s="232"/>
      <c r="D6" s="145" t="s">
        <v>353</v>
      </c>
      <c r="E6" s="171">
        <v>23728.671000000002</v>
      </c>
    </row>
    <row r="7" spans="1:5" x14ac:dyDescent="0.2">
      <c r="A7" s="18" t="s">
        <v>352</v>
      </c>
      <c r="B7" s="233">
        <v>11561.114179999999</v>
      </c>
      <c r="C7" s="232"/>
      <c r="D7" s="18" t="s">
        <v>354</v>
      </c>
      <c r="E7" s="234">
        <v>16407.757000000001</v>
      </c>
    </row>
    <row r="8" spans="1:5" x14ac:dyDescent="0.2">
      <c r="A8" s="439"/>
      <c r="B8" s="440"/>
      <c r="C8" s="232"/>
      <c r="D8" s="18" t="s">
        <v>355</v>
      </c>
      <c r="E8" s="234">
        <v>6351.0810000000001</v>
      </c>
    </row>
    <row r="9" spans="1:5" x14ac:dyDescent="0.2">
      <c r="A9" s="145" t="s">
        <v>253</v>
      </c>
      <c r="B9" s="171">
        <v>156</v>
      </c>
      <c r="C9" s="232"/>
      <c r="D9" s="18" t="s">
        <v>356</v>
      </c>
      <c r="E9" s="234">
        <v>969.83299999999997</v>
      </c>
    </row>
    <row r="10" spans="1:5" x14ac:dyDescent="0.2">
      <c r="A10" s="18"/>
      <c r="B10" s="233"/>
      <c r="C10" s="232"/>
      <c r="D10" s="145" t="s">
        <v>357</v>
      </c>
      <c r="E10" s="171">
        <v>226.75860964432877</v>
      </c>
    </row>
    <row r="11" spans="1:5" x14ac:dyDescent="0.2">
      <c r="A11" s="173" t="s">
        <v>114</v>
      </c>
      <c r="B11" s="174">
        <v>26120.862689644331</v>
      </c>
      <c r="C11" s="232"/>
      <c r="D11" s="173" t="s">
        <v>114</v>
      </c>
      <c r="E11" s="174">
        <v>26120.862689644331</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4" t="s">
        <v>488</v>
      </c>
      <c r="B1" s="764"/>
      <c r="C1" s="764"/>
      <c r="D1" s="764"/>
      <c r="E1" s="764"/>
      <c r="F1" s="191"/>
    </row>
    <row r="2" spans="1:8" x14ac:dyDescent="0.2">
      <c r="A2" s="765"/>
      <c r="B2" s="765"/>
      <c r="C2" s="765"/>
      <c r="D2" s="765"/>
      <c r="E2" s="765"/>
      <c r="H2" s="55" t="s">
        <v>358</v>
      </c>
    </row>
    <row r="3" spans="1:8" x14ac:dyDescent="0.2">
      <c r="A3" s="56"/>
      <c r="B3" s="56"/>
      <c r="C3" s="621" t="s">
        <v>487</v>
      </c>
      <c r="D3" s="621" t="s">
        <v>577</v>
      </c>
      <c r="E3" s="621" t="s">
        <v>613</v>
      </c>
      <c r="F3" s="621" t="s">
        <v>577</v>
      </c>
      <c r="G3" s="621" t="s">
        <v>612</v>
      </c>
      <c r="H3" s="621" t="s">
        <v>577</v>
      </c>
    </row>
    <row r="4" spans="1:8" ht="15" x14ac:dyDescent="0.25">
      <c r="A4" s="634">
        <v>2019</v>
      </c>
      <c r="B4" s="557" t="s">
        <v>505</v>
      </c>
      <c r="C4" s="625" t="s">
        <v>505</v>
      </c>
      <c r="D4" s="625" t="s">
        <v>505</v>
      </c>
      <c r="E4" s="625" t="s">
        <v>505</v>
      </c>
      <c r="F4" s="625" t="s">
        <v>505</v>
      </c>
      <c r="G4" s="625" t="s">
        <v>505</v>
      </c>
      <c r="H4" s="625" t="s">
        <v>505</v>
      </c>
    </row>
    <row r="5" spans="1:8" ht="15" x14ac:dyDescent="0.25">
      <c r="A5" s="662" t="s">
        <v>505</v>
      </c>
      <c r="B5" s="18" t="s">
        <v>632</v>
      </c>
      <c r="C5" s="235">
        <v>8.6282825199999991</v>
      </c>
      <c r="D5" s="441">
        <v>-5.3305949155175245</v>
      </c>
      <c r="E5" s="235">
        <v>6.7438285199999992</v>
      </c>
      <c r="F5" s="441">
        <v>-6.7200452557603256</v>
      </c>
      <c r="G5" s="235" t="s">
        <v>142</v>
      </c>
      <c r="H5" s="441" t="s">
        <v>142</v>
      </c>
    </row>
    <row r="6" spans="1:8" ht="15" x14ac:dyDescent="0.25">
      <c r="A6" s="634">
        <v>2020</v>
      </c>
      <c r="B6" s="557" t="s">
        <v>505</v>
      </c>
      <c r="C6" s="625" t="s">
        <v>505</v>
      </c>
      <c r="D6" s="625" t="s">
        <v>505</v>
      </c>
      <c r="E6" s="625" t="s">
        <v>505</v>
      </c>
      <c r="F6" s="625" t="s">
        <v>505</v>
      </c>
      <c r="G6" s="625" t="s">
        <v>505</v>
      </c>
      <c r="H6" s="625" t="s">
        <v>505</v>
      </c>
    </row>
    <row r="7" spans="1:8" ht="15" x14ac:dyDescent="0.25">
      <c r="A7" s="662" t="s">
        <v>505</v>
      </c>
      <c r="B7" s="18" t="s">
        <v>631</v>
      </c>
      <c r="C7" s="235">
        <v>8.3495372399999983</v>
      </c>
      <c r="D7" s="441">
        <v>-3.2305998250970669</v>
      </c>
      <c r="E7" s="235">
        <v>6.4662932399999997</v>
      </c>
      <c r="F7" s="441">
        <v>-4.1153964573227242</v>
      </c>
      <c r="G7" s="235" t="s">
        <v>142</v>
      </c>
      <c r="H7" s="441" t="s">
        <v>142</v>
      </c>
    </row>
    <row r="8" spans="1:8" ht="15" x14ac:dyDescent="0.25">
      <c r="A8" s="662" t="s">
        <v>505</v>
      </c>
      <c r="B8" s="18" t="s">
        <v>634</v>
      </c>
      <c r="C8" s="235">
        <v>7.9797079999999987</v>
      </c>
      <c r="D8" s="441">
        <v>-4.4293381701235424</v>
      </c>
      <c r="E8" s="235">
        <v>6.0964640000000001</v>
      </c>
      <c r="F8" s="441">
        <v>-5.7193391371777569</v>
      </c>
      <c r="G8" s="235" t="s">
        <v>142</v>
      </c>
      <c r="H8" s="441" t="s">
        <v>142</v>
      </c>
    </row>
    <row r="9" spans="1:8" ht="15" x14ac:dyDescent="0.25">
      <c r="A9" s="662" t="s">
        <v>505</v>
      </c>
      <c r="B9" s="18" t="s">
        <v>633</v>
      </c>
      <c r="C9" s="235">
        <v>7.7840267999999995</v>
      </c>
      <c r="D9" s="441">
        <v>-2.452235094316725</v>
      </c>
      <c r="E9" s="235">
        <v>5.7697397999999991</v>
      </c>
      <c r="F9" s="441">
        <v>-5.3592410288980794</v>
      </c>
      <c r="G9" s="235" t="s">
        <v>142</v>
      </c>
      <c r="H9" s="441" t="s">
        <v>142</v>
      </c>
    </row>
    <row r="10" spans="1:8" ht="15" x14ac:dyDescent="0.25">
      <c r="A10" s="634">
        <v>2021</v>
      </c>
      <c r="B10" s="557" t="s">
        <v>505</v>
      </c>
      <c r="C10" s="625" t="s">
        <v>505</v>
      </c>
      <c r="D10" s="625" t="s">
        <v>505</v>
      </c>
      <c r="E10" s="625" t="s">
        <v>505</v>
      </c>
      <c r="F10" s="625" t="s">
        <v>505</v>
      </c>
      <c r="G10" s="625" t="s">
        <v>505</v>
      </c>
      <c r="H10" s="625" t="s">
        <v>505</v>
      </c>
    </row>
    <row r="11" spans="1:8" s="1" customFormat="1" ht="15" x14ac:dyDescent="0.25">
      <c r="A11" s="662" t="s">
        <v>505</v>
      </c>
      <c r="B11" s="18" t="s">
        <v>631</v>
      </c>
      <c r="C11" s="235">
        <v>8.1517022399999988</v>
      </c>
      <c r="D11" s="441">
        <v>4.7234606129567709</v>
      </c>
      <c r="E11" s="235">
        <v>6.1374152400000002</v>
      </c>
      <c r="F11" s="441">
        <v>6.3724787034590564</v>
      </c>
      <c r="G11" s="235" t="s">
        <v>142</v>
      </c>
      <c r="H11" s="441" t="s">
        <v>142</v>
      </c>
    </row>
    <row r="12" spans="1:8" s="1" customFormat="1" ht="15" x14ac:dyDescent="0.25">
      <c r="A12" s="662" t="s">
        <v>505</v>
      </c>
      <c r="B12" s="18" t="s">
        <v>634</v>
      </c>
      <c r="C12" s="235">
        <v>8.3919162799999985</v>
      </c>
      <c r="D12" s="441">
        <v>2.9467960547096692</v>
      </c>
      <c r="E12" s="235">
        <v>6.3776292799999998</v>
      </c>
      <c r="F12" s="441">
        <v>3.9139284308877831</v>
      </c>
      <c r="G12" s="235" t="s">
        <v>142</v>
      </c>
      <c r="H12" s="441" t="s">
        <v>142</v>
      </c>
    </row>
    <row r="13" spans="1:8" s="1" customFormat="1" ht="15" x14ac:dyDescent="0.25">
      <c r="A13" s="662" t="s">
        <v>505</v>
      </c>
      <c r="B13" s="18" t="s">
        <v>633</v>
      </c>
      <c r="C13" s="235">
        <v>8.3238000000000003</v>
      </c>
      <c r="D13" s="441">
        <v>-0.81</v>
      </c>
      <c r="E13" s="235">
        <v>7.1341999999999999</v>
      </c>
      <c r="F13" s="441">
        <v>11.86</v>
      </c>
      <c r="G13" s="235">
        <v>6.7427999999999999</v>
      </c>
      <c r="H13" s="441" t="s">
        <v>142</v>
      </c>
    </row>
    <row r="14" spans="1:8" s="1" customFormat="1" ht="15" x14ac:dyDescent="0.25">
      <c r="A14" s="634">
        <v>2022</v>
      </c>
      <c r="B14" s="557" t="s">
        <v>505</v>
      </c>
      <c r="C14" s="625" t="s">
        <v>505</v>
      </c>
      <c r="D14" s="625" t="s">
        <v>505</v>
      </c>
      <c r="E14" s="625" t="s">
        <v>505</v>
      </c>
      <c r="F14" s="625" t="s">
        <v>505</v>
      </c>
      <c r="G14" s="625" t="s">
        <v>505</v>
      </c>
      <c r="H14" s="625" t="s">
        <v>505</v>
      </c>
    </row>
    <row r="15" spans="1:8" s="1" customFormat="1" ht="15" x14ac:dyDescent="0.25">
      <c r="A15" s="662" t="s">
        <v>505</v>
      </c>
      <c r="B15" s="18" t="s">
        <v>631</v>
      </c>
      <c r="C15" s="235">
        <v>8.7993390099999989</v>
      </c>
      <c r="D15" s="441">
        <v>5.712735698136596</v>
      </c>
      <c r="E15" s="235">
        <v>7.6110379399999983</v>
      </c>
      <c r="F15" s="441">
        <v>6.6834530348602481</v>
      </c>
      <c r="G15" s="235">
        <v>7.2198340499999993</v>
      </c>
      <c r="H15" s="441">
        <v>7.0746595149630291</v>
      </c>
    </row>
    <row r="16" spans="1:8" s="1" customFormat="1" ht="15" x14ac:dyDescent="0.25">
      <c r="A16" s="662" t="s">
        <v>505</v>
      </c>
      <c r="B16" s="18" t="s">
        <v>632</v>
      </c>
      <c r="C16" s="235">
        <v>9.3430694499999998</v>
      </c>
      <c r="D16" s="441">
        <v>6.1792191365974087</v>
      </c>
      <c r="E16" s="235">
        <v>8.154769589999999</v>
      </c>
      <c r="F16" s="441">
        <v>7.1439881693718217</v>
      </c>
      <c r="G16" s="235">
        <v>7.7635644899999985</v>
      </c>
      <c r="H16" s="441">
        <v>7.5310656205456574</v>
      </c>
    </row>
    <row r="17" spans="1:8" s="1" customFormat="1" ht="15" x14ac:dyDescent="0.25">
      <c r="A17" s="662" t="s">
        <v>505</v>
      </c>
      <c r="B17" s="18" t="s">
        <v>634</v>
      </c>
      <c r="C17" s="235">
        <v>9.9683611499999998</v>
      </c>
      <c r="D17" s="441">
        <v>6.692572535677769</v>
      </c>
      <c r="E17" s="235">
        <v>8.780061289999999</v>
      </c>
      <c r="F17" s="441">
        <v>7.6678034014201994</v>
      </c>
      <c r="G17" s="235">
        <v>8.3888561899999985</v>
      </c>
      <c r="H17" s="441">
        <v>8.0541831114485927</v>
      </c>
    </row>
    <row r="18" spans="1:8" s="1" customFormat="1" ht="15" x14ac:dyDescent="0.25">
      <c r="A18" s="692" t="s">
        <v>505</v>
      </c>
      <c r="B18" s="439" t="s">
        <v>633</v>
      </c>
      <c r="C18" s="693">
        <v>9.0315361499999991</v>
      </c>
      <c r="D18" s="694">
        <v>-9.3979841410541258</v>
      </c>
      <c r="E18" s="693">
        <v>8.1181600500000002</v>
      </c>
      <c r="F18" s="694">
        <v>-7.5386858717474725</v>
      </c>
      <c r="G18" s="693">
        <v>7.8286649000000006</v>
      </c>
      <c r="H18" s="694">
        <v>-6.6778029961674434</v>
      </c>
    </row>
    <row r="19" spans="1:8" s="1" customFormat="1" ht="15" x14ac:dyDescent="0.25">
      <c r="A19" s="634">
        <v>2023</v>
      </c>
      <c r="B19" s="557" t="s">
        <v>505</v>
      </c>
      <c r="C19" s="625" t="s">
        <v>505</v>
      </c>
      <c r="D19" s="625" t="s">
        <v>505</v>
      </c>
      <c r="E19" s="625" t="s">
        <v>505</v>
      </c>
      <c r="F19" s="625" t="s">
        <v>505</v>
      </c>
      <c r="G19" s="625" t="s">
        <v>505</v>
      </c>
      <c r="H19" s="625" t="s">
        <v>505</v>
      </c>
    </row>
    <row r="20" spans="1:8" s="1" customFormat="1" ht="15" x14ac:dyDescent="0.25">
      <c r="A20" s="662" t="s">
        <v>505</v>
      </c>
      <c r="B20" s="18" t="s">
        <v>631</v>
      </c>
      <c r="C20" s="235">
        <v>9.7491355500000001</v>
      </c>
      <c r="D20" s="441">
        <v>7.9454855528646817</v>
      </c>
      <c r="E20" s="235">
        <v>8.8357594499999994</v>
      </c>
      <c r="F20" s="441">
        <v>8.839434004506959</v>
      </c>
      <c r="G20" s="235">
        <v>8.5462643000000007</v>
      </c>
      <c r="H20" s="441">
        <v>9.1663062497412557</v>
      </c>
    </row>
    <row r="21" spans="1:8" s="1" customFormat="1" ht="15" x14ac:dyDescent="0.25">
      <c r="A21" s="662" t="s">
        <v>505</v>
      </c>
      <c r="B21" s="18" t="s">
        <v>632</v>
      </c>
      <c r="C21" s="235">
        <v>7.0454401499999992</v>
      </c>
      <c r="D21" s="441">
        <v>-27.732668051784355</v>
      </c>
      <c r="E21" s="235">
        <v>6.1357264500000008</v>
      </c>
      <c r="F21" s="441">
        <v>-30.558018416854917</v>
      </c>
      <c r="G21" s="235">
        <v>5.8467167500000006</v>
      </c>
      <c r="H21" s="441">
        <v>-31.58745687282337</v>
      </c>
    </row>
    <row r="22" spans="1:8" s="1" customFormat="1" ht="15" x14ac:dyDescent="0.25">
      <c r="A22" s="662" t="s">
        <v>505</v>
      </c>
      <c r="B22" s="18" t="s">
        <v>634</v>
      </c>
      <c r="C22" s="235">
        <v>6.8701930500000001</v>
      </c>
      <c r="D22" s="441">
        <v>-2.4873832758340741</v>
      </c>
      <c r="E22" s="235">
        <v>5.9604793500000008</v>
      </c>
      <c r="F22" s="441">
        <v>-2.8561752455571088</v>
      </c>
      <c r="G22" s="235">
        <v>5.6714696499999997</v>
      </c>
      <c r="H22" s="441">
        <v>-2.9973591588817921</v>
      </c>
    </row>
    <row r="23" spans="1:8" s="1" customFormat="1" ht="15" x14ac:dyDescent="0.25">
      <c r="A23" s="692" t="s">
        <v>505</v>
      </c>
      <c r="B23" s="439" t="s">
        <v>633</v>
      </c>
      <c r="C23" s="693">
        <v>6.7687525499999994</v>
      </c>
      <c r="D23" s="694">
        <v>-1.4765305612482127</v>
      </c>
      <c r="E23" s="693">
        <v>5.9630581500000011</v>
      </c>
      <c r="F23" s="694">
        <v>4.3264976666687285E-2</v>
      </c>
      <c r="G23" s="693">
        <v>5.6023470999999994</v>
      </c>
      <c r="H23" s="694">
        <v>-1.2187766886842168</v>
      </c>
    </row>
    <row r="24" spans="1:8" s="1" customFormat="1" ht="15" x14ac:dyDescent="0.25">
      <c r="A24" s="634">
        <v>2024</v>
      </c>
      <c r="B24" s="557" t="s">
        <v>505</v>
      </c>
      <c r="C24" s="625" t="s">
        <v>505</v>
      </c>
      <c r="D24" s="625" t="s">
        <v>505</v>
      </c>
      <c r="E24" s="625" t="s">
        <v>505</v>
      </c>
      <c r="F24" s="625" t="s">
        <v>505</v>
      </c>
      <c r="G24" s="625" t="s">
        <v>505</v>
      </c>
      <c r="H24" s="625" t="s">
        <v>505</v>
      </c>
    </row>
    <row r="25" spans="1:8" s="1" customFormat="1" ht="15" x14ac:dyDescent="0.25">
      <c r="A25" s="662" t="s">
        <v>505</v>
      </c>
      <c r="B25" s="18" t="s">
        <v>631</v>
      </c>
      <c r="C25" s="235">
        <v>7.5682376000000007</v>
      </c>
      <c r="D25" s="441">
        <v>11.811409031343617</v>
      </c>
      <c r="E25" s="235">
        <v>6.7241779000000017</v>
      </c>
      <c r="F25" s="441">
        <v>12.763916280105375</v>
      </c>
      <c r="G25" s="235">
        <v>6.3462890333333348</v>
      </c>
      <c r="H25" s="441">
        <v>13.279111773230465</v>
      </c>
    </row>
    <row r="26" spans="1:8" s="1" customFormat="1" ht="15" x14ac:dyDescent="0.25">
      <c r="A26" s="662" t="s">
        <v>505</v>
      </c>
      <c r="B26" s="18" t="s">
        <v>632</v>
      </c>
      <c r="C26" s="235">
        <v>7.4591914099999999</v>
      </c>
      <c r="D26" s="441">
        <v>-1.4408399387461199</v>
      </c>
      <c r="E26" s="235">
        <v>6.5307245300000005</v>
      </c>
      <c r="F26" s="441">
        <v>-2.8769817348229458</v>
      </c>
      <c r="G26" s="235">
        <v>6.1150479866666672</v>
      </c>
      <c r="H26" s="441">
        <v>-3.6437206917632343</v>
      </c>
    </row>
    <row r="27" spans="1:8" s="1" customFormat="1" ht="15" x14ac:dyDescent="0.25">
      <c r="A27" s="692" t="s">
        <v>505</v>
      </c>
      <c r="B27" s="439" t="s">
        <v>633</v>
      </c>
      <c r="C27" s="693">
        <v>8.0511863299999984</v>
      </c>
      <c r="D27" s="694">
        <v>7.9364489722887877</v>
      </c>
      <c r="E27" s="693">
        <v>7.37479028</v>
      </c>
      <c r="F27" s="694">
        <v>12.924534576870284</v>
      </c>
      <c r="G27" s="693">
        <v>6.9587999433333332</v>
      </c>
      <c r="H27" s="694">
        <v>13.797961332542183</v>
      </c>
    </row>
    <row r="28" spans="1:8" s="1" customFormat="1" x14ac:dyDescent="0.2">
      <c r="A28" s="80" t="s">
        <v>255</v>
      </c>
      <c r="H28" s="161" t="s">
        <v>565</v>
      </c>
    </row>
    <row r="29" spans="1:8" s="1" customFormat="1" x14ac:dyDescent="0.2">
      <c r="A29" s="80" t="s">
        <v>693</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2023</v>
      </c>
      <c r="C3" s="145" t="s">
        <v>505</v>
      </c>
      <c r="D3" s="145">
        <v>2024</v>
      </c>
      <c r="E3" s="145" t="s">
        <v>505</v>
      </c>
      <c r="F3" s="145" t="s">
        <v>505</v>
      </c>
      <c r="G3" s="145" t="s">
        <v>505</v>
      </c>
      <c r="H3" s="145" t="s">
        <v>505</v>
      </c>
      <c r="I3" s="145" t="s">
        <v>505</v>
      </c>
      <c r="J3" s="145" t="s">
        <v>505</v>
      </c>
      <c r="K3" s="145" t="s">
        <v>505</v>
      </c>
      <c r="L3" s="145" t="s">
        <v>505</v>
      </c>
      <c r="M3" s="145" t="s">
        <v>505</v>
      </c>
    </row>
    <row r="4" spans="1:13" x14ac:dyDescent="0.2">
      <c r="B4" s="536">
        <v>45231</v>
      </c>
      <c r="C4" s="536">
        <v>45261</v>
      </c>
      <c r="D4" s="536">
        <v>45292</v>
      </c>
      <c r="E4" s="536">
        <v>45323</v>
      </c>
      <c r="F4" s="536">
        <v>45352</v>
      </c>
      <c r="G4" s="536">
        <v>45383</v>
      </c>
      <c r="H4" s="536">
        <v>45413</v>
      </c>
      <c r="I4" s="536">
        <v>45444</v>
      </c>
      <c r="J4" s="536">
        <v>45474</v>
      </c>
      <c r="K4" s="536">
        <v>45505</v>
      </c>
      <c r="L4" s="536">
        <v>45536</v>
      </c>
      <c r="M4" s="536">
        <v>45566</v>
      </c>
    </row>
    <row r="5" spans="1:13" x14ac:dyDescent="0.2">
      <c r="A5" s="551" t="s">
        <v>535</v>
      </c>
      <c r="B5" s="538">
        <v>2.7060526315789475</v>
      </c>
      <c r="C5" s="538">
        <v>2.5220999999999996</v>
      </c>
      <c r="D5" s="538">
        <v>3.1761428571428576</v>
      </c>
      <c r="E5" s="538">
        <v>1.7217499999999997</v>
      </c>
      <c r="F5" s="538">
        <v>1.4928000000000003</v>
      </c>
      <c r="G5" s="538">
        <v>1.5985909090909092</v>
      </c>
      <c r="H5" s="538">
        <v>2.1205000000000007</v>
      </c>
      <c r="I5" s="538">
        <v>2.5355263157894741</v>
      </c>
      <c r="J5" s="538">
        <v>2.0772380952380951</v>
      </c>
      <c r="K5" s="538">
        <v>1.9899090909090906</v>
      </c>
      <c r="L5" s="538">
        <v>2.2793000000000001</v>
      </c>
      <c r="M5" s="538">
        <v>2.191636363636364</v>
      </c>
    </row>
    <row r="6" spans="1:13" x14ac:dyDescent="0.2">
      <c r="A6" s="18" t="s">
        <v>536</v>
      </c>
      <c r="B6" s="538">
        <v>105.75681818181819</v>
      </c>
      <c r="C6" s="538">
        <v>84.622631578947363</v>
      </c>
      <c r="D6" s="538">
        <v>74.245454545454535</v>
      </c>
      <c r="E6" s="538">
        <v>63.224761904761898</v>
      </c>
      <c r="F6" s="538">
        <v>68.255499999999998</v>
      </c>
      <c r="G6" s="538">
        <v>71.838095238095235</v>
      </c>
      <c r="H6" s="538">
        <v>76.418636363636367</v>
      </c>
      <c r="I6" s="538">
        <v>81.691052631578941</v>
      </c>
      <c r="J6" s="538">
        <v>75.245652173913044</v>
      </c>
      <c r="K6" s="538">
        <v>84.390476190476178</v>
      </c>
      <c r="L6" s="538">
        <v>86.595238095238059</v>
      </c>
      <c r="M6" s="538">
        <v>98.830869565217398</v>
      </c>
    </row>
    <row r="7" spans="1:13" x14ac:dyDescent="0.2">
      <c r="A7" s="513" t="s">
        <v>537</v>
      </c>
      <c r="B7" s="538">
        <v>43.26909090909092</v>
      </c>
      <c r="C7" s="538">
        <v>35.478421052631575</v>
      </c>
      <c r="D7" s="538">
        <v>29.753636363636364</v>
      </c>
      <c r="E7" s="538">
        <v>25.630476190476191</v>
      </c>
      <c r="F7" s="538">
        <v>26.675000000000001</v>
      </c>
      <c r="G7" s="538">
        <v>29.131428571428575</v>
      </c>
      <c r="H7" s="538">
        <v>31.903478260869566</v>
      </c>
      <c r="I7" s="538">
        <v>34.263500000000001</v>
      </c>
      <c r="J7" s="538">
        <v>32.216086956521742</v>
      </c>
      <c r="K7" s="538">
        <v>37.829999999999991</v>
      </c>
      <c r="L7" s="538">
        <v>36.107142857142854</v>
      </c>
      <c r="M7" s="577">
        <v>40.032608695652165</v>
      </c>
    </row>
    <row r="8" spans="1:13" x14ac:dyDescent="0.2">
      <c r="A8" s="439" t="s">
        <v>538</v>
      </c>
      <c r="B8" s="578">
        <v>38.041666666666657</v>
      </c>
      <c r="C8" s="578">
        <v>34.3116129032258</v>
      </c>
      <c r="D8" s="578">
        <v>29.842258064516137</v>
      </c>
      <c r="E8" s="578">
        <v>25.343103448275858</v>
      </c>
      <c r="F8" s="578">
        <v>26.866774193548387</v>
      </c>
      <c r="G8" s="578">
        <v>29.221666666666668</v>
      </c>
      <c r="H8" s="578">
        <v>32.00516129032259</v>
      </c>
      <c r="I8" s="578">
        <v>34.541666666666664</v>
      </c>
      <c r="J8" s="578">
        <v>32.486451612903224</v>
      </c>
      <c r="K8" s="578">
        <v>38.609032258064509</v>
      </c>
      <c r="L8" s="578">
        <v>36.599000000000011</v>
      </c>
      <c r="M8" s="578">
        <v>40.457096774193545</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2">
        <f>INDICE!A3</f>
        <v>45566</v>
      </c>
      <c r="C3" s="823">
        <v>41671</v>
      </c>
      <c r="D3" s="822">
        <f>DATE(YEAR(B3),MONTH(B3)-1,1)</f>
        <v>45536</v>
      </c>
      <c r="E3" s="823"/>
      <c r="F3" s="822">
        <f>DATE(YEAR(B3)-1,MONTH(B3),1)</f>
        <v>45200</v>
      </c>
      <c r="G3" s="823"/>
      <c r="H3" s="767" t="s">
        <v>417</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45536</v>
      </c>
      <c r="I4" s="280">
        <f>F3</f>
        <v>45200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4840.308</v>
      </c>
      <c r="C5" s="444">
        <v>33.481868542915457</v>
      </c>
      <c r="D5" s="234">
        <v>5017.82</v>
      </c>
      <c r="E5" s="444">
        <v>34.739805927814906</v>
      </c>
      <c r="F5" s="234">
        <v>5865.8810000000003</v>
      </c>
      <c r="G5" s="444">
        <v>37.127043967198169</v>
      </c>
      <c r="H5" s="626">
        <v>-3.537631879979747</v>
      </c>
      <c r="I5" s="240">
        <v>-17.483699379513499</v>
      </c>
      <c r="K5" s="239"/>
    </row>
    <row r="6" spans="1:71" s="13" customFormat="1" ht="15" x14ac:dyDescent="0.2">
      <c r="A6" s="16" t="s">
        <v>117</v>
      </c>
      <c r="B6" s="234">
        <v>9616.1970000000001</v>
      </c>
      <c r="C6" s="444">
        <v>66.51813145708455</v>
      </c>
      <c r="D6" s="234">
        <v>9426.1869999999999</v>
      </c>
      <c r="E6" s="444">
        <v>65.260194072185101</v>
      </c>
      <c r="F6" s="234">
        <v>9933.6020000000008</v>
      </c>
      <c r="G6" s="444">
        <v>62.872956032801838</v>
      </c>
      <c r="H6" s="240">
        <v>2.0157673511039005</v>
      </c>
      <c r="I6" s="240">
        <v>-3.1952659267001096</v>
      </c>
      <c r="K6" s="239"/>
    </row>
    <row r="7" spans="1:71" s="69" customFormat="1" ht="12.75" x14ac:dyDescent="0.2">
      <c r="A7" s="76" t="s">
        <v>114</v>
      </c>
      <c r="B7" s="77">
        <v>14456.504999999999</v>
      </c>
      <c r="C7" s="78">
        <v>100</v>
      </c>
      <c r="D7" s="77">
        <v>14444.007</v>
      </c>
      <c r="E7" s="78">
        <v>100</v>
      </c>
      <c r="F7" s="77">
        <v>15799.483</v>
      </c>
      <c r="G7" s="78">
        <v>100</v>
      </c>
      <c r="H7" s="78">
        <v>8.6527235828669932E-2</v>
      </c>
      <c r="I7" s="627">
        <v>-8.5001388969499878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7"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2">
        <f>INDICE!A3</f>
        <v>45566</v>
      </c>
      <c r="C3" s="823">
        <v>41671</v>
      </c>
      <c r="D3" s="822">
        <f>DATE(YEAR(B3),MONTH(B3)-1,1)</f>
        <v>45536</v>
      </c>
      <c r="E3" s="823"/>
      <c r="F3" s="822">
        <f>DATE(YEAR(B3)-1,MONTH(B3),1)</f>
        <v>45200</v>
      </c>
      <c r="G3" s="823"/>
      <c r="H3" s="767" t="s">
        <v>417</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45536</v>
      </c>
      <c r="I4" s="280">
        <f>F3</f>
        <v>45200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5490.9089999999997</v>
      </c>
      <c r="C5" s="444">
        <v>39.889087118150869</v>
      </c>
      <c r="D5" s="234">
        <v>5490.933</v>
      </c>
      <c r="E5" s="444">
        <v>39.55312582410631</v>
      </c>
      <c r="F5" s="234">
        <v>5619.0450000000001</v>
      </c>
      <c r="G5" s="444">
        <v>36.423053367676587</v>
      </c>
      <c r="H5" s="240">
        <v>-4.3708418952374708E-4</v>
      </c>
      <c r="I5" s="437">
        <v>-2.2803875035704539</v>
      </c>
      <c r="K5" s="239"/>
    </row>
    <row r="6" spans="1:71" s="13" customFormat="1" ht="15" x14ac:dyDescent="0.2">
      <c r="A6" s="16" t="s">
        <v>511</v>
      </c>
      <c r="B6" s="234">
        <v>8274.5326200000036</v>
      </c>
      <c r="C6" s="444">
        <v>60.110912881849131</v>
      </c>
      <c r="D6" s="234">
        <v>8391.4919299999947</v>
      </c>
      <c r="E6" s="444">
        <v>60.446874175893697</v>
      </c>
      <c r="F6" s="234">
        <v>9808.121260000009</v>
      </c>
      <c r="G6" s="444">
        <v>63.576946632323406</v>
      </c>
      <c r="H6" s="394">
        <v>-1.3937844542500937</v>
      </c>
      <c r="I6" s="394">
        <v>-15.635906198003143</v>
      </c>
      <c r="K6" s="239"/>
    </row>
    <row r="7" spans="1:71" s="69" customFormat="1" ht="12.75" x14ac:dyDescent="0.2">
      <c r="A7" s="76" t="s">
        <v>114</v>
      </c>
      <c r="B7" s="77">
        <v>13765.441620000003</v>
      </c>
      <c r="C7" s="78">
        <v>100</v>
      </c>
      <c r="D7" s="77">
        <v>13882.424929999994</v>
      </c>
      <c r="E7" s="78">
        <v>100</v>
      </c>
      <c r="F7" s="77">
        <v>15427.166260000009</v>
      </c>
      <c r="G7" s="78">
        <v>100</v>
      </c>
      <c r="H7" s="78">
        <v>-0.84267201580315398</v>
      </c>
      <c r="I7" s="78">
        <v>-10.771418496399901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6" priority="1" operator="between">
      <formula>-0.05</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3" t="s">
        <v>498</v>
      </c>
      <c r="B1" s="813"/>
      <c r="C1" s="813"/>
      <c r="D1" s="813"/>
      <c r="E1" s="813"/>
      <c r="F1" s="813"/>
    </row>
    <row r="2" spans="1:9" x14ac:dyDescent="0.2">
      <c r="A2" s="814"/>
      <c r="B2" s="814"/>
      <c r="C2" s="814"/>
      <c r="D2" s="814"/>
      <c r="E2" s="814"/>
      <c r="F2" s="814"/>
      <c r="I2" s="161" t="s">
        <v>461</v>
      </c>
    </row>
    <row r="3" spans="1:9" x14ac:dyDescent="0.2">
      <c r="A3" s="248"/>
      <c r="B3" s="250"/>
      <c r="C3" s="250"/>
      <c r="D3" s="774">
        <f>INDICE!A3</f>
        <v>45566</v>
      </c>
      <c r="E3" s="774">
        <v>41671</v>
      </c>
      <c r="F3" s="774">
        <f>DATE(YEAR(D3),MONTH(D3)-1,1)</f>
        <v>45536</v>
      </c>
      <c r="G3" s="774"/>
      <c r="H3" s="778">
        <f>DATE(YEAR(D3)-1,MONTH(D3),1)</f>
        <v>45200</v>
      </c>
      <c r="I3" s="778"/>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100.58974116602121</v>
      </c>
      <c r="E5" s="447">
        <v>100</v>
      </c>
      <c r="F5" s="394">
        <v>101.56236926860701</v>
      </c>
      <c r="G5" s="447">
        <v>100</v>
      </c>
      <c r="H5" s="394">
        <v>106.49481562290318</v>
      </c>
      <c r="I5" s="447">
        <v>100</v>
      </c>
    </row>
    <row r="6" spans="1:9" x14ac:dyDescent="0.2">
      <c r="A6" s="579" t="s">
        <v>458</v>
      </c>
      <c r="B6" s="166"/>
      <c r="C6" s="166"/>
      <c r="D6" s="394">
        <v>57.995081419556797</v>
      </c>
      <c r="E6" s="447">
        <v>57.655065762458982</v>
      </c>
      <c r="F6" s="394">
        <v>58.967511806043262</v>
      </c>
      <c r="G6" s="447">
        <v>58.060394052140488</v>
      </c>
      <c r="H6" s="394">
        <v>67.461814515768282</v>
      </c>
      <c r="I6" s="447">
        <v>63.347510506661408</v>
      </c>
    </row>
    <row r="7" spans="1:9" x14ac:dyDescent="0.2">
      <c r="A7" s="579" t="s">
        <v>459</v>
      </c>
      <c r="B7" s="166"/>
      <c r="C7" s="166"/>
      <c r="D7" s="394">
        <v>42.594659746464437</v>
      </c>
      <c r="E7" s="447">
        <v>42.344934237541047</v>
      </c>
      <c r="F7" s="394">
        <v>42.594857462563745</v>
      </c>
      <c r="G7" s="447">
        <v>41.939605947859512</v>
      </c>
      <c r="H7" s="394">
        <v>39.033001107134865</v>
      </c>
      <c r="I7" s="447">
        <v>36.652489493338571</v>
      </c>
    </row>
    <row r="8" spans="1:9" x14ac:dyDescent="0.2">
      <c r="A8" s="540" t="s">
        <v>591</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3" t="s">
        <v>462</v>
      </c>
      <c r="B1" s="813"/>
      <c r="C1" s="813"/>
      <c r="D1" s="813"/>
      <c r="E1" s="249"/>
      <c r="F1" s="1"/>
      <c r="G1" s="1"/>
      <c r="H1" s="1"/>
      <c r="I1" s="1"/>
    </row>
    <row r="2" spans="1:40" ht="15" x14ac:dyDescent="0.2">
      <c r="A2" s="813"/>
      <c r="B2" s="813"/>
      <c r="C2" s="813"/>
      <c r="D2" s="813"/>
      <c r="E2" s="249"/>
      <c r="F2" s="1"/>
      <c r="G2" s="207"/>
      <c r="H2" s="244"/>
      <c r="I2" s="243" t="s">
        <v>151</v>
      </c>
    </row>
    <row r="3" spans="1:40" x14ac:dyDescent="0.2">
      <c r="A3" s="248"/>
      <c r="B3" s="822">
        <f>INDICE!A3</f>
        <v>45566</v>
      </c>
      <c r="C3" s="823">
        <v>41671</v>
      </c>
      <c r="D3" s="822">
        <f>DATE(YEAR(B3),MONTH(B3)-1,1)</f>
        <v>45536</v>
      </c>
      <c r="E3" s="823"/>
      <c r="F3" s="822">
        <f>DATE(YEAR(B3)-1,MONTH(B3),1)</f>
        <v>45200</v>
      </c>
      <c r="G3" s="823"/>
      <c r="H3" s="767" t="s">
        <v>417</v>
      </c>
      <c r="I3" s="767"/>
    </row>
    <row r="4" spans="1:40" x14ac:dyDescent="0.2">
      <c r="A4" s="214"/>
      <c r="B4" s="184" t="s">
        <v>47</v>
      </c>
      <c r="C4" s="184" t="s">
        <v>106</v>
      </c>
      <c r="D4" s="184" t="s">
        <v>47</v>
      </c>
      <c r="E4" s="184" t="s">
        <v>106</v>
      </c>
      <c r="F4" s="184" t="s">
        <v>47</v>
      </c>
      <c r="G4" s="184" t="s">
        <v>106</v>
      </c>
      <c r="H4" s="677">
        <f>D3</f>
        <v>45536</v>
      </c>
      <c r="I4" s="677">
        <f>F3</f>
        <v>45200</v>
      </c>
    </row>
    <row r="5" spans="1:40" x14ac:dyDescent="0.2">
      <c r="A5" s="539" t="s">
        <v>48</v>
      </c>
      <c r="B5" s="233">
        <v>531.52</v>
      </c>
      <c r="C5" s="240">
        <v>9.6800001602649033</v>
      </c>
      <c r="D5" s="233">
        <v>531.54399999999998</v>
      </c>
      <c r="E5" s="240">
        <v>9.6803949347041751</v>
      </c>
      <c r="F5" s="233">
        <v>497.77800000000002</v>
      </c>
      <c r="G5" s="240">
        <v>8.8587651460346031</v>
      </c>
      <c r="H5" s="240">
        <v>-4.5151483226225694E-3</v>
      </c>
      <c r="I5" s="394">
        <v>6.7785237595875998</v>
      </c>
    </row>
    <row r="6" spans="1:40" x14ac:dyDescent="0.2">
      <c r="A6" s="579" t="s">
        <v>49</v>
      </c>
      <c r="B6" s="233">
        <v>330.24</v>
      </c>
      <c r="C6" s="240">
        <v>6.0143047353361716</v>
      </c>
      <c r="D6" s="233">
        <v>330.24</v>
      </c>
      <c r="E6" s="240">
        <v>6.0142784477610638</v>
      </c>
      <c r="F6" s="233">
        <v>333.65899999999999</v>
      </c>
      <c r="G6" s="240">
        <v>5.9380019202551324</v>
      </c>
      <c r="H6" s="394">
        <v>0</v>
      </c>
      <c r="I6" s="394">
        <v>-1.0246988692047818</v>
      </c>
    </row>
    <row r="7" spans="1:40" x14ac:dyDescent="0.2">
      <c r="A7" s="579" t="s">
        <v>122</v>
      </c>
      <c r="B7" s="233">
        <v>2991.6170000000002</v>
      </c>
      <c r="C7" s="240">
        <v>54.483091961640604</v>
      </c>
      <c r="D7" s="233">
        <v>2991.6170000000002</v>
      </c>
      <c r="E7" s="240">
        <v>54.482853824659671</v>
      </c>
      <c r="F7" s="233">
        <v>3161.5160000000001</v>
      </c>
      <c r="G7" s="240">
        <v>56.264294021492979</v>
      </c>
      <c r="H7" s="394">
        <v>0</v>
      </c>
      <c r="I7" s="394">
        <v>-5.3739724866171752</v>
      </c>
    </row>
    <row r="8" spans="1:40" x14ac:dyDescent="0.2">
      <c r="A8" s="579" t="s">
        <v>123</v>
      </c>
      <c r="B8" s="233">
        <v>35</v>
      </c>
      <c r="C8" s="240">
        <v>0.63741722909631182</v>
      </c>
      <c r="D8" s="233">
        <v>35</v>
      </c>
      <c r="E8" s="240">
        <v>0.63741444304638206</v>
      </c>
      <c r="F8" s="233">
        <v>35</v>
      </c>
      <c r="G8" s="240">
        <v>0.62288164625839437</v>
      </c>
      <c r="H8" s="429">
        <v>0</v>
      </c>
      <c r="I8" s="394">
        <v>0</v>
      </c>
    </row>
    <row r="9" spans="1:40" x14ac:dyDescent="0.2">
      <c r="A9" s="540" t="s">
        <v>362</v>
      </c>
      <c r="B9" s="440">
        <v>1602.5319999999999</v>
      </c>
      <c r="C9" s="445">
        <v>29.185185913662021</v>
      </c>
      <c r="D9" s="440">
        <v>1602.5319999999999</v>
      </c>
      <c r="E9" s="445">
        <v>29.185058349828708</v>
      </c>
      <c r="F9" s="440">
        <v>1591.0920000000001</v>
      </c>
      <c r="G9" s="445">
        <v>28.316057265958893</v>
      </c>
      <c r="H9" s="429">
        <v>0</v>
      </c>
      <c r="I9" s="73">
        <v>0.71900304947795768</v>
      </c>
    </row>
    <row r="10" spans="1:40" s="69" customFormat="1" x14ac:dyDescent="0.2">
      <c r="A10" s="76" t="s">
        <v>114</v>
      </c>
      <c r="B10" s="77">
        <v>5490.9089999999997</v>
      </c>
      <c r="C10" s="246">
        <v>100</v>
      </c>
      <c r="D10" s="77">
        <v>5490.933</v>
      </c>
      <c r="E10" s="246">
        <v>100</v>
      </c>
      <c r="F10" s="77">
        <v>5619.0450000000001</v>
      </c>
      <c r="G10" s="246">
        <v>100</v>
      </c>
      <c r="H10" s="627">
        <v>-4.3708418952374708E-4</v>
      </c>
      <c r="I10" s="78">
        <v>-2.2803875035704539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5" priority="1" operator="between">
      <formula>-0.05</formula>
      <formula>0</formula>
    </cfRule>
  </conditionalFormatting>
  <conditionalFormatting sqref="H6:H7">
    <cfRule type="cellIs" dxfId="4" priority="10" operator="equal">
      <formula>0</formula>
    </cfRule>
  </conditionalFormatting>
  <conditionalFormatting sqref="I5:I8">
    <cfRule type="cellIs" dxfId="3" priority="39" operator="equal">
      <formula>0</formula>
    </cfRule>
  </conditionalFormatting>
  <conditionalFormatting sqref="I9">
    <cfRule type="cellIs" dxfId="2" priority="11" operator="between">
      <formula>0</formula>
      <formula>0.5</formula>
    </cfRule>
    <cfRule type="cellIs" dxfId="1" priority="12"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3" t="s">
        <v>40</v>
      </c>
      <c r="B1" s="813"/>
      <c r="C1" s="813"/>
      <c r="D1" s="11"/>
      <c r="E1" s="11"/>
      <c r="F1" s="11"/>
      <c r="G1" s="11"/>
      <c r="H1" s="11"/>
      <c r="I1" s="11"/>
      <c r="J1" s="11"/>
      <c r="K1" s="11"/>
      <c r="L1" s="11"/>
    </row>
    <row r="2" spans="1:47" x14ac:dyDescent="0.2">
      <c r="A2" s="813"/>
      <c r="B2" s="813"/>
      <c r="C2" s="813"/>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2">
        <f>INDICE!A3</f>
        <v>45566</v>
      </c>
      <c r="C4" s="823">
        <v>41671</v>
      </c>
      <c r="D4" s="822">
        <f>DATE(YEAR(B4),MONTH(B4)-1,1)</f>
        <v>45536</v>
      </c>
      <c r="E4" s="823"/>
      <c r="F4" s="822">
        <f>DATE(YEAR(B4)-1,MONTH(B4),1)</f>
        <v>45200</v>
      </c>
      <c r="G4" s="823"/>
      <c r="H4" s="767" t="s">
        <v>417</v>
      </c>
      <c r="I4" s="767"/>
      <c r="J4" s="11"/>
      <c r="K4" s="11"/>
      <c r="L4" s="11"/>
    </row>
    <row r="5" spans="1:47" x14ac:dyDescent="0.2">
      <c r="A5" s="253"/>
      <c r="B5" s="184" t="s">
        <v>54</v>
      </c>
      <c r="C5" s="184" t="s">
        <v>106</v>
      </c>
      <c r="D5" s="184" t="s">
        <v>54</v>
      </c>
      <c r="E5" s="184" t="s">
        <v>106</v>
      </c>
      <c r="F5" s="184" t="s">
        <v>54</v>
      </c>
      <c r="G5" s="184" t="s">
        <v>106</v>
      </c>
      <c r="H5" s="280">
        <f>D4</f>
        <v>45536</v>
      </c>
      <c r="I5" s="280">
        <f>F4</f>
        <v>45200</v>
      </c>
      <c r="J5" s="11"/>
      <c r="K5" s="11"/>
      <c r="L5" s="11"/>
    </row>
    <row r="6" spans="1:47" ht="15" customHeight="1" x14ac:dyDescent="0.2">
      <c r="A6" s="11" t="s">
        <v>367</v>
      </c>
      <c r="B6" s="223">
        <v>14685.214849999998</v>
      </c>
      <c r="C6" s="222">
        <v>28.952501013773702</v>
      </c>
      <c r="D6" s="223">
        <v>14839.884149999998</v>
      </c>
      <c r="E6" s="222">
        <v>29.1678468328743</v>
      </c>
      <c r="F6" s="223">
        <v>18635.767130000004</v>
      </c>
      <c r="G6" s="222">
        <v>35.168206721516626</v>
      </c>
      <c r="H6" s="222">
        <v>-1.0422540933380506</v>
      </c>
      <c r="I6" s="222">
        <v>-21.19876392767527</v>
      </c>
      <c r="J6" s="11"/>
      <c r="K6" s="11"/>
      <c r="L6" s="11"/>
    </row>
    <row r="7" spans="1:47" x14ac:dyDescent="0.2">
      <c r="A7" s="252" t="s">
        <v>366</v>
      </c>
      <c r="B7" s="223">
        <v>36036.534</v>
      </c>
      <c r="C7" s="222">
        <v>71.047498986226316</v>
      </c>
      <c r="D7" s="223">
        <v>36037.660000000003</v>
      </c>
      <c r="E7" s="222">
        <v>70.832153167125696</v>
      </c>
      <c r="F7" s="223">
        <v>34354.614999999998</v>
      </c>
      <c r="G7" s="222">
        <v>64.831793278483389</v>
      </c>
      <c r="H7" s="240">
        <v>-3.1245091940038331E-3</v>
      </c>
      <c r="I7" s="652">
        <v>4.8957585465591791</v>
      </c>
      <c r="J7" s="11"/>
      <c r="K7" s="11"/>
      <c r="L7" s="11"/>
    </row>
    <row r="8" spans="1:47" x14ac:dyDescent="0.2">
      <c r="A8" s="173" t="s">
        <v>114</v>
      </c>
      <c r="B8" s="174">
        <v>50721.748849999996</v>
      </c>
      <c r="C8" s="175">
        <v>100</v>
      </c>
      <c r="D8" s="174">
        <v>50877.544150000002</v>
      </c>
      <c r="E8" s="175">
        <v>100</v>
      </c>
      <c r="F8" s="174">
        <v>52990.382129999998</v>
      </c>
      <c r="G8" s="175">
        <v>100</v>
      </c>
      <c r="H8" s="78">
        <v>-0.30621623469222664</v>
      </c>
      <c r="I8" s="78">
        <v>-4.2812170601722022</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0"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4" t="s">
        <v>1</v>
      </c>
      <c r="B1" s="824"/>
      <c r="C1" s="824"/>
      <c r="D1" s="824"/>
      <c r="E1" s="255"/>
      <c r="F1" s="255"/>
      <c r="G1" s="256"/>
    </row>
    <row r="2" spans="1:7" x14ac:dyDescent="0.2">
      <c r="A2" s="824"/>
      <c r="B2" s="824"/>
      <c r="C2" s="824"/>
      <c r="D2" s="824"/>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25" t="s">
        <v>391</v>
      </c>
      <c r="B24" s="825"/>
      <c r="C24" s="825"/>
      <c r="D24" s="826" t="s">
        <v>392</v>
      </c>
      <c r="E24" s="826"/>
      <c r="F24" s="826"/>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623</v>
      </c>
      <c r="B30" s="686" t="s">
        <v>403</v>
      </c>
      <c r="C30" s="3"/>
      <c r="D30" s="255"/>
      <c r="E30" s="256"/>
      <c r="F30" s="261"/>
      <c r="G30" s="256"/>
    </row>
    <row r="31" spans="1:7" x14ac:dyDescent="0.2">
      <c r="A31" s="6" t="s">
        <v>624</v>
      </c>
      <c r="B31" s="686" t="s">
        <v>625</v>
      </c>
      <c r="C31" s="3"/>
      <c r="D31" s="255"/>
      <c r="E31" s="256"/>
      <c r="F31" s="261"/>
      <c r="G31" s="256"/>
    </row>
    <row r="32" spans="1:7" x14ac:dyDescent="0.2">
      <c r="A32" s="65" t="s">
        <v>622</v>
      </c>
      <c r="B32" s="272" t="s">
        <v>626</v>
      </c>
      <c r="C32" s="256"/>
      <c r="D32" s="256"/>
      <c r="E32" s="256"/>
      <c r="F32" s="256"/>
      <c r="G32" s="256"/>
    </row>
    <row r="33" spans="1:7" x14ac:dyDescent="0.2">
      <c r="A33" s="256" t="s">
        <v>620</v>
      </c>
      <c r="B33" s="686"/>
      <c r="C33" s="256"/>
      <c r="D33" s="256"/>
      <c r="E33" s="256"/>
      <c r="F33" s="256"/>
      <c r="G33" s="256"/>
    </row>
    <row r="34" spans="1:7" x14ac:dyDescent="0.2">
      <c r="A34" s="256" t="s">
        <v>621</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27" t="s">
        <v>672</v>
      </c>
      <c r="B50" s="827"/>
      <c r="C50" s="827"/>
      <c r="D50" s="827"/>
      <c r="E50" s="827"/>
      <c r="F50" s="827"/>
      <c r="G50" s="827"/>
    </row>
    <row r="51" spans="1:200" x14ac:dyDescent="0.2">
      <c r="A51" s="827"/>
      <c r="B51" s="827"/>
      <c r="C51" s="827"/>
      <c r="D51" s="827"/>
      <c r="E51" s="827"/>
      <c r="F51" s="827"/>
      <c r="G51" s="827"/>
    </row>
    <row r="52" spans="1:200" x14ac:dyDescent="0.2">
      <c r="A52" s="827"/>
      <c r="B52" s="827"/>
      <c r="C52" s="827"/>
      <c r="D52" s="827"/>
      <c r="E52" s="827"/>
      <c r="F52" s="827"/>
      <c r="G52" s="827"/>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636</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27" t="s">
        <v>606</v>
      </c>
      <c r="B59" s="827"/>
      <c r="C59" s="827"/>
      <c r="D59" s="827"/>
      <c r="E59" s="827"/>
      <c r="F59" s="827"/>
      <c r="G59" s="82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7"/>
      <c r="B60" s="827"/>
      <c r="C60" s="827"/>
      <c r="D60" s="827"/>
      <c r="E60" s="827"/>
      <c r="F60" s="827"/>
      <c r="G60" s="827"/>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7"/>
      <c r="B61" s="827"/>
      <c r="C61" s="827"/>
      <c r="D61" s="827"/>
      <c r="E61" s="827"/>
      <c r="F61" s="827"/>
      <c r="G61" s="827"/>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7"/>
      <c r="B62" s="827"/>
      <c r="C62" s="827"/>
      <c r="D62" s="827"/>
      <c r="E62" s="827"/>
      <c r="F62" s="827"/>
      <c r="G62" s="827"/>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7"/>
      <c r="B63" s="827"/>
      <c r="C63" s="827"/>
      <c r="D63" s="827"/>
      <c r="E63" s="827"/>
      <c r="F63" s="827"/>
      <c r="G63" s="827"/>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597</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2024-12-19T12:20:24Z</dcterms:modified>
</cp:coreProperties>
</file>